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activeTab="5"/>
  </bookViews>
  <sheets>
    <sheet name="PASHA SB FSD" sheetId="1" r:id="rId1"/>
    <sheet name="GHAZI KAYS " sheetId="2" r:id="rId2"/>
    <sheet name="UNIQUE ARTS " sheetId="3" r:id="rId3"/>
    <sheet name="KHAAS EMBROIDERY" sheetId="5" r:id="rId4"/>
    <sheet name="MOON ARTS " sheetId="8" r:id="rId5"/>
    <sheet name="NOOR BAGS" sheetId="6" r:id="rId6"/>
    <sheet name="PICTURES " sheetId="7" r:id="rId7"/>
  </sheets>
  <calcPr calcId="124519"/>
</workbook>
</file>

<file path=xl/calcChain.xml><?xml version="1.0" encoding="utf-8"?>
<calcChain xmlns="http://schemas.openxmlformats.org/spreadsheetml/2006/main">
  <c r="G9" i="3"/>
  <c r="G7" i="8"/>
  <c r="G12" i="6"/>
  <c r="M26" l="1"/>
  <c r="L16" l="1"/>
  <c r="L15"/>
  <c r="L14"/>
  <c r="L13"/>
  <c r="L12"/>
  <c r="G10" i="5"/>
  <c r="G10" i="2" l="1"/>
  <c r="I9" i="1"/>
</calcChain>
</file>

<file path=xl/sharedStrings.xml><?xml version="1.0" encoding="utf-8"?>
<sst xmlns="http://schemas.openxmlformats.org/spreadsheetml/2006/main" count="251" uniqueCount="145">
  <si>
    <t xml:space="preserve">SR NO </t>
  </si>
  <si>
    <t xml:space="preserve">DATE </t>
  </si>
  <si>
    <t xml:space="preserve">DETAILE </t>
  </si>
  <si>
    <t xml:space="preserve">DEBIT </t>
  </si>
  <si>
    <t>CREDIT</t>
  </si>
  <si>
    <t xml:space="preserve">BALANCE </t>
  </si>
  <si>
    <t>31-03-17</t>
  </si>
  <si>
    <t>OENING BALANCE</t>
  </si>
  <si>
    <t>PAYMENT PAID ONLINE</t>
  </si>
  <si>
    <t>31-3-17</t>
  </si>
  <si>
    <t>OPENING BALANCE</t>
  </si>
  <si>
    <t>PURCHASED 288 SUIT @86 BILL #3061</t>
  </si>
  <si>
    <t xml:space="preserve">PAYMENT PAID </t>
  </si>
  <si>
    <t>PURCHASED 48 SUIT @85</t>
  </si>
  <si>
    <t xml:space="preserve">OENING BALANCE </t>
  </si>
  <si>
    <t>PAYABLES LIST -1-APRIL-2017</t>
  </si>
  <si>
    <t>PAID CASH TO HAMID BHAI</t>
  </si>
  <si>
    <t>PAID AMJAD /KARAM</t>
  </si>
  <si>
    <t>EMBROIDERY 224 SUIT ,112 SUIT,18*48 SUIT</t>
  </si>
  <si>
    <t>31/3/17</t>
  </si>
  <si>
    <t>PAYABLES  LIST -1-APRIL-2017</t>
  </si>
  <si>
    <t>UNIQUE ARTS</t>
  </si>
  <si>
    <t>GHAZI KAYS TEX</t>
  </si>
  <si>
    <t>PASHA SB FSD</t>
  </si>
  <si>
    <t>HAMID BHAI KHAAS EMBROIDERY</t>
  </si>
  <si>
    <t>SHAHID NOOR BAGS</t>
  </si>
  <si>
    <t xml:space="preserve">OPENING BALANCE </t>
  </si>
  <si>
    <t>PURCHASED 96 SUIT @85</t>
  </si>
  <si>
    <t xml:space="preserve">NOOR BAGS PACKING </t>
  </si>
  <si>
    <t>BAG QTY</t>
  </si>
  <si>
    <t xml:space="preserve">RATE </t>
  </si>
  <si>
    <t xml:space="preserve">TOTAL </t>
  </si>
  <si>
    <t xml:space="preserve">PAID </t>
  </si>
  <si>
    <t>BILL #</t>
  </si>
  <si>
    <t>PURCHASED 224 SUIT @78</t>
  </si>
  <si>
    <t>15-4-17</t>
  </si>
  <si>
    <t>PAYMENT PAID CHAQ</t>
  </si>
  <si>
    <t>13-4-17</t>
  </si>
  <si>
    <t>PURCHASED 56 SUIT @86.50 BILL#2306</t>
  </si>
  <si>
    <t>14-4-17</t>
  </si>
  <si>
    <t>PURCHASED 56 SUIT @86.50 BILL#2315</t>
  </si>
  <si>
    <t>17-4-17</t>
  </si>
  <si>
    <t>PURCHASED 96 SUIT @85 BILL # 2325</t>
  </si>
  <si>
    <t>PARTY DESIGHNS</t>
  </si>
  <si>
    <t>QTY</t>
  </si>
  <si>
    <t>22-4-17</t>
  </si>
  <si>
    <t xml:space="preserve">PASHA SB </t>
  </si>
  <si>
    <t xml:space="preserve">PAID TO CHACHA +ASIF </t>
  </si>
  <si>
    <t>19-4-17</t>
  </si>
  <si>
    <t>20-4-17</t>
  </si>
  <si>
    <t>CLIAM SUITS</t>
  </si>
  <si>
    <t xml:space="preserve">EMBROIDERY 23 DESIGNS @80 </t>
  </si>
  <si>
    <t xml:space="preserve">PAID CHAQ+CASH </t>
  </si>
  <si>
    <t>PURCHSED 96 SUIT @85 BILL # 2331</t>
  </si>
  <si>
    <t>purchased 112 suit @78 bill # 1555</t>
  </si>
  <si>
    <t>CHAQ PAID BAHL MEEZAN.</t>
  </si>
  <si>
    <t>24-4-17</t>
  </si>
  <si>
    <t xml:space="preserve">PAID TO HAMID BHAI </t>
  </si>
  <si>
    <t>EMB</t>
  </si>
  <si>
    <t>TOTAL</t>
  </si>
  <si>
    <t>PAID</t>
  </si>
  <si>
    <t>SUIT SALE</t>
  </si>
  <si>
    <t>PURCHASED BAG</t>
  </si>
  <si>
    <t xml:space="preserve">PURCHASED BAG 1170 @16 </t>
  </si>
  <si>
    <t>PURCHASED BAG 734 @ 16</t>
  </si>
  <si>
    <t xml:space="preserve">PAID CASH </t>
  </si>
  <si>
    <t>22-4-14</t>
  </si>
  <si>
    <t>PURCHASED 192 SUIT @85,89  BILL #2340</t>
  </si>
  <si>
    <t>26-4-17</t>
  </si>
  <si>
    <t>PURCHASED 224 SUIT @88 BILL #2351</t>
  </si>
  <si>
    <t>PAID TO HAMID BHAI (12 SUIT MEHMODD SB)</t>
  </si>
  <si>
    <t>27-4-17</t>
  </si>
  <si>
    <t>PAID TO HAMID BHAI  (MOTHER+ CASH )</t>
  </si>
  <si>
    <t>29-4-17</t>
  </si>
  <si>
    <t>PAID TO HAMID BHAI (chacha)</t>
  </si>
  <si>
    <t>PURCHASED 96 SUIT @88</t>
  </si>
  <si>
    <t>PURCHASED 600 BAG @16</t>
  </si>
  <si>
    <t>PAID TO WASEEM SB CHAQ +CASH</t>
  </si>
  <si>
    <t>SOLD 7 SUIT TO NOOR BAG @750</t>
  </si>
  <si>
    <t xml:space="preserve">chAQ PAID  MEEZAN.+cash </t>
  </si>
  <si>
    <t xml:space="preserve">EMB 720 SUIT @80   527 SUIT @ 70 </t>
  </si>
  <si>
    <t>150 BAG WHITE @16</t>
  </si>
  <si>
    <t>13-5-17</t>
  </si>
  <si>
    <t xml:space="preserve">PAID CASH TO SHAHID </t>
  </si>
  <si>
    <t>28-4-17</t>
  </si>
  <si>
    <t xml:space="preserve">PAID TO JUNIAD SB </t>
  </si>
  <si>
    <t>PAID TO HAMID BHAI 2500+5000+10000</t>
  </si>
  <si>
    <t>PAID TO HAMID BHAI</t>
  </si>
  <si>
    <t>15-5-17</t>
  </si>
  <si>
    <t xml:space="preserve">PAID CHAQ </t>
  </si>
  <si>
    <t xml:space="preserve">MEHMOOD SB </t>
  </si>
  <si>
    <t>14-5-17</t>
  </si>
  <si>
    <t>BILL #1802  3 LPG 2 80*80</t>
  </si>
  <si>
    <t>16-5-17</t>
  </si>
  <si>
    <t>BILL # 1858  2 LAWN DUPATA +2 CHIFFON</t>
  </si>
  <si>
    <t>20-5-17</t>
  </si>
  <si>
    <t>ONLINE PAID BAHL</t>
  </si>
  <si>
    <t>23-5-17</t>
  </si>
  <si>
    <t>24-5-17</t>
  </si>
  <si>
    <t>BILL #1324 NET DUPATA  96 SUIT</t>
  </si>
  <si>
    <t>BILL #1375  NET DUPATA 56 SUIT</t>
  </si>
  <si>
    <t>22-5-17</t>
  </si>
  <si>
    <t>BILL #1361   SILK DUPATA  48+48</t>
  </si>
  <si>
    <t>PAID TO JUNIAD SB CHAQ</t>
  </si>
  <si>
    <t>SR NO</t>
  </si>
  <si>
    <t>DETAILE</t>
  </si>
  <si>
    <t>BALANCE</t>
  </si>
  <si>
    <t xml:space="preserve">PAID AMOUNT CHAQ+CASH </t>
  </si>
  <si>
    <t xml:space="preserve">PURCHSED 4 COTTON NET (96*4)+6 CHIFFON DUPATA (6*48) </t>
  </si>
  <si>
    <t>PURCHASED 3 CHIFFON DUPATA (3*48)</t>
  </si>
  <si>
    <t xml:space="preserve">PAID CASH TO DEIVERY MAN </t>
  </si>
  <si>
    <t xml:space="preserve">PAID CASH TO MOON ARTS </t>
  </si>
  <si>
    <t>26-5-17</t>
  </si>
  <si>
    <t xml:space="preserve">PAID TO MOON ARTS </t>
  </si>
  <si>
    <t>PURCHASED 3 CHIFFON DUPATA (3*96)</t>
  </si>
  <si>
    <t>20/5/2017</t>
  </si>
  <si>
    <t>MOON ARTS BASE</t>
  </si>
  <si>
    <t>PURCHASED (4*48 ) SUIT CHIFFON</t>
  </si>
  <si>
    <t>PURCHASED 112 suit @86 bill # 1532</t>
  </si>
  <si>
    <t>27-5-17</t>
  </si>
  <si>
    <t>PAID ONLINE</t>
  </si>
  <si>
    <t>29-5-17</t>
  </si>
  <si>
    <t>PAID TO PASHA SB</t>
  </si>
  <si>
    <t>30-5-17</t>
  </si>
  <si>
    <t>PAID ONLINE TO PASHA SB</t>
  </si>
  <si>
    <t>31-5-17</t>
  </si>
  <si>
    <t xml:space="preserve">BILL 2021 PURCHASED 6*112 </t>
  </si>
  <si>
    <t>BILL #1998  112*2</t>
  </si>
  <si>
    <t xml:space="preserve">PAID CHAQS TO PASHA SB </t>
  </si>
  <si>
    <t>31-6-17</t>
  </si>
  <si>
    <t xml:space="preserve">2132 BAG PURCHASED </t>
  </si>
  <si>
    <t>PURCHASED 725 BAGS @17</t>
  </si>
  <si>
    <t>CASH PAID TO SHAHID</t>
  </si>
  <si>
    <t>SOLD SUIT 8 TO NOOR BAG</t>
  </si>
  <si>
    <t xml:space="preserve">120 SUIT COTTON NET </t>
  </si>
  <si>
    <t xml:space="preserve">96 SUIT BAROSHA  NET </t>
  </si>
  <si>
    <t xml:space="preserve">BILL#1528   96 SUIT </t>
  </si>
  <si>
    <t xml:space="preserve">BILL #1545   96 SUIT </t>
  </si>
  <si>
    <t xml:space="preserve">BILL #1503   192 SUIT </t>
  </si>
  <si>
    <t>BILL # 1513   96 SUIT</t>
  </si>
  <si>
    <t xml:space="preserve">PAID PAYMENT TO WASEEM SB </t>
  </si>
  <si>
    <t>13-6-17</t>
  </si>
  <si>
    <t xml:space="preserve">2440  BAG @ 16 </t>
  </si>
  <si>
    <t>SOLD 6 SUIT TO NOOR BAG</t>
  </si>
  <si>
    <t xml:space="preserve">PAID TO SHAHID NOOR BAG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</si>
</sst>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b/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2" xfId="0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/>
    <xf numFmtId="14" fontId="2" fillId="0" borderId="2" xfId="0" applyNumberFormat="1" applyFont="1" applyBorder="1" applyAlignment="1">
      <alignment horizontal="left"/>
    </xf>
    <xf numFmtId="0" fontId="0" fillId="0" borderId="2" xfId="0" applyBorder="1"/>
    <xf numFmtId="164" fontId="4" fillId="0" borderId="2" xfId="1" applyNumberFormat="1" applyFont="1" applyFill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164" fontId="2" fillId="0" borderId="3" xfId="1" applyNumberFormat="1" applyFont="1" applyBorder="1"/>
    <xf numFmtId="164" fontId="4" fillId="2" borderId="3" xfId="1" applyNumberFormat="1" applyFont="1" applyFill="1" applyBorder="1"/>
    <xf numFmtId="0" fontId="4" fillId="2" borderId="11" xfId="0" applyFont="1" applyFill="1" applyBorder="1"/>
    <xf numFmtId="0" fontId="4" fillId="2" borderId="12" xfId="0" applyFont="1" applyFill="1" applyBorder="1" applyAlignment="1">
      <alignment horizontal="left"/>
    </xf>
    <xf numFmtId="0" fontId="4" fillId="2" borderId="12" xfId="0" applyFont="1" applyFill="1" applyBorder="1"/>
    <xf numFmtId="164" fontId="4" fillId="2" borderId="12" xfId="1" applyNumberFormat="1" applyFont="1" applyFill="1" applyBorder="1"/>
    <xf numFmtId="164" fontId="4" fillId="2" borderId="13" xfId="1" applyNumberFormat="1" applyFont="1" applyFill="1" applyBorder="1"/>
    <xf numFmtId="164" fontId="3" fillId="2" borderId="3" xfId="1" applyNumberFormat="1" applyFont="1" applyFill="1" applyBorder="1"/>
    <xf numFmtId="0" fontId="8" fillId="0" borderId="2" xfId="0" applyFont="1" applyBorder="1"/>
    <xf numFmtId="164" fontId="8" fillId="0" borderId="2" xfId="1" applyNumberFormat="1" applyFont="1" applyBorder="1"/>
    <xf numFmtId="14" fontId="2" fillId="0" borderId="2" xfId="0" applyNumberFormat="1" applyFont="1" applyBorder="1"/>
    <xf numFmtId="164" fontId="0" fillId="0" borderId="2" xfId="1" applyNumberFormat="1" applyFont="1" applyBorder="1"/>
    <xf numFmtId="164" fontId="2" fillId="0" borderId="0" xfId="1" applyNumberFormat="1" applyFont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Fill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4" fontId="9" fillId="0" borderId="2" xfId="0" applyNumberFormat="1" applyFont="1" applyBorder="1"/>
    <xf numFmtId="0" fontId="5" fillId="0" borderId="2" xfId="0" applyFont="1" applyBorder="1"/>
    <xf numFmtId="164" fontId="10" fillId="2" borderId="12" xfId="1" applyNumberFormat="1" applyFont="1" applyFill="1" applyBorder="1"/>
    <xf numFmtId="164" fontId="10" fillId="0" borderId="3" xfId="1" applyNumberFormat="1" applyFont="1" applyBorder="1"/>
    <xf numFmtId="164" fontId="10" fillId="0" borderId="2" xfId="1" applyNumberFormat="1" applyFont="1" applyBorder="1"/>
    <xf numFmtId="164" fontId="10" fillId="0" borderId="0" xfId="1" applyNumberFormat="1" applyFont="1"/>
    <xf numFmtId="164" fontId="11" fillId="0" borderId="2" xfId="1" applyNumberFormat="1" applyFont="1" applyBorder="1"/>
    <xf numFmtId="0" fontId="0" fillId="0" borderId="14" xfId="0" applyBorder="1"/>
    <xf numFmtId="0" fontId="4" fillId="5" borderId="2" xfId="0" applyFont="1" applyFill="1" applyBorder="1"/>
    <xf numFmtId="164" fontId="4" fillId="5" borderId="2" xfId="1" applyNumberFormat="1" applyFont="1" applyFill="1" applyBorder="1"/>
    <xf numFmtId="164" fontId="0" fillId="0" borderId="0" xfId="1" applyNumberFormat="1" applyFont="1"/>
    <xf numFmtId="0" fontId="4" fillId="5" borderId="2" xfId="0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6" borderId="2" xfId="0" applyNumberFormat="1" applyFill="1" applyBorder="1" applyAlignment="1">
      <alignment horizontal="center" vertical="center"/>
    </xf>
    <xf numFmtId="0" fontId="0" fillId="0" borderId="15" xfId="0" applyBorder="1"/>
    <xf numFmtId="0" fontId="0" fillId="0" borderId="2" xfId="0" applyFill="1" applyBorder="1"/>
    <xf numFmtId="164" fontId="2" fillId="0" borderId="0" xfId="1" applyNumberFormat="1" applyFont="1" applyBorder="1"/>
    <xf numFmtId="14" fontId="2" fillId="6" borderId="2" xfId="0" applyNumberFormat="1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14" fontId="2" fillId="8" borderId="2" xfId="0" applyNumberFormat="1" applyFont="1" applyFill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8" borderId="2" xfId="0" applyFont="1" applyFill="1" applyBorder="1"/>
    <xf numFmtId="14" fontId="2" fillId="9" borderId="2" xfId="0" applyNumberFormat="1" applyFont="1" applyFill="1" applyBorder="1"/>
    <xf numFmtId="0" fontId="2" fillId="9" borderId="2" xfId="0" applyFont="1" applyFill="1" applyBorder="1"/>
    <xf numFmtId="164" fontId="2" fillId="9" borderId="2" xfId="1" applyNumberFormat="1" applyFont="1" applyFill="1" applyBorder="1"/>
    <xf numFmtId="0" fontId="2" fillId="8" borderId="3" xfId="0" applyFont="1" applyFill="1" applyBorder="1" applyAlignment="1">
      <alignment horizontal="left"/>
    </xf>
    <xf numFmtId="14" fontId="2" fillId="0" borderId="2" xfId="0" applyNumberFormat="1" applyFont="1" applyFill="1" applyBorder="1"/>
    <xf numFmtId="164" fontId="2" fillId="0" borderId="2" xfId="1" applyNumberFormat="1" applyFont="1" applyFill="1" applyBorder="1"/>
    <xf numFmtId="0" fontId="0" fillId="0" borderId="0" xfId="0" applyFill="1"/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ill>
        <patternFill patternType="solid">
          <fgColor rgb="FFFFFF00"/>
          <bgColor rgb="FF00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95B3D7"/>
          <bgColor rgb="FF00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I34"/>
  <sheetViews>
    <sheetView topLeftCell="A13" workbookViewId="0">
      <selection activeCell="G30" sqref="G30"/>
    </sheetView>
  </sheetViews>
  <sheetFormatPr defaultRowHeight="15"/>
  <cols>
    <col min="4" max="4" width="9.7109375" bestFit="1" customWidth="1"/>
    <col min="5" max="5" width="37.5703125" bestFit="1" customWidth="1"/>
    <col min="6" max="6" width="7.7109375" bestFit="1" customWidth="1"/>
    <col min="7" max="7" width="12.5703125" customWidth="1"/>
    <col min="8" max="8" width="12.42578125" customWidth="1"/>
    <col min="9" max="9" width="14.42578125" bestFit="1" customWidth="1"/>
  </cols>
  <sheetData>
    <row r="1" spans="3:9" ht="15.75" thickBot="1"/>
    <row r="2" spans="3:9" ht="15" customHeight="1">
      <c r="C2" s="73" t="s">
        <v>23</v>
      </c>
      <c r="D2" s="74"/>
      <c r="E2" s="74"/>
      <c r="F2" s="74"/>
      <c r="G2" s="74"/>
      <c r="H2" s="74"/>
      <c r="I2" s="75"/>
    </row>
    <row r="3" spans="3:9" ht="15" customHeight="1">
      <c r="C3" s="76"/>
      <c r="D3" s="77"/>
      <c r="E3" s="77"/>
      <c r="F3" s="77"/>
      <c r="G3" s="77"/>
      <c r="H3" s="77"/>
      <c r="I3" s="78"/>
    </row>
    <row r="4" spans="3:9" ht="15" customHeight="1">
      <c r="C4" s="76"/>
      <c r="D4" s="77"/>
      <c r="E4" s="77"/>
      <c r="F4" s="77"/>
      <c r="G4" s="77"/>
      <c r="H4" s="77"/>
      <c r="I4" s="78"/>
    </row>
    <row r="5" spans="3:9">
      <c r="C5" s="67" t="s">
        <v>15</v>
      </c>
      <c r="D5" s="68"/>
      <c r="E5" s="68"/>
      <c r="F5" s="68"/>
      <c r="G5" s="68"/>
      <c r="H5" s="68"/>
      <c r="I5" s="69"/>
    </row>
    <row r="6" spans="3:9">
      <c r="C6" s="67"/>
      <c r="D6" s="68"/>
      <c r="E6" s="68"/>
      <c r="F6" s="68"/>
      <c r="G6" s="68"/>
      <c r="H6" s="68"/>
      <c r="I6" s="69"/>
    </row>
    <row r="7" spans="3:9">
      <c r="C7" s="70"/>
      <c r="D7" s="71"/>
      <c r="E7" s="71"/>
      <c r="F7" s="71"/>
      <c r="G7" s="71"/>
      <c r="H7" s="71"/>
      <c r="I7" s="72"/>
    </row>
    <row r="8" spans="3:9" ht="19.5" thickBot="1">
      <c r="C8" s="11" t="s">
        <v>0</v>
      </c>
      <c r="D8" s="12" t="s">
        <v>1</v>
      </c>
      <c r="E8" s="13" t="s">
        <v>2</v>
      </c>
      <c r="F8" s="13" t="s">
        <v>33</v>
      </c>
      <c r="G8" s="14" t="s">
        <v>3</v>
      </c>
      <c r="H8" s="14" t="s">
        <v>4</v>
      </c>
      <c r="I8" s="15" t="s">
        <v>5</v>
      </c>
    </row>
    <row r="9" spans="3:9" ht="18.75">
      <c r="C9" s="7">
        <v>1</v>
      </c>
      <c r="D9" s="8" t="s">
        <v>6</v>
      </c>
      <c r="E9" s="7" t="s">
        <v>7</v>
      </c>
      <c r="F9" s="31"/>
      <c r="H9" s="9">
        <v>906541</v>
      </c>
      <c r="I9" s="10">
        <f>H9+H10+H11+H12+H13+H14+H15+H16+H17+H18+H19+H20+H21+H22+H23+H24+H25+H26+H27+H28+H29-G10-G11-G12-G13-G14-G15-G16-G17-G18-G19-G20-G21-G22-G23-G24-G25-G26-G27-G28-G29</f>
        <v>773746</v>
      </c>
    </row>
    <row r="10" spans="3:9">
      <c r="C10" s="1">
        <v>2</v>
      </c>
      <c r="D10" s="4">
        <v>42829</v>
      </c>
      <c r="E10" s="1" t="s">
        <v>8</v>
      </c>
      <c r="F10" s="1"/>
      <c r="G10" s="3">
        <v>50000</v>
      </c>
      <c r="H10" s="3"/>
      <c r="I10" s="3"/>
    </row>
    <row r="11" spans="3:9">
      <c r="C11" s="7">
        <v>3</v>
      </c>
      <c r="D11" s="4">
        <v>42890</v>
      </c>
      <c r="E11" s="1" t="s">
        <v>34</v>
      </c>
      <c r="F11" s="1">
        <v>1446</v>
      </c>
      <c r="G11" s="3"/>
      <c r="H11" s="3">
        <v>131040</v>
      </c>
      <c r="I11" s="3"/>
    </row>
    <row r="12" spans="3:9">
      <c r="C12" s="7">
        <v>4</v>
      </c>
      <c r="D12" s="4">
        <v>43073</v>
      </c>
      <c r="E12" s="1" t="s">
        <v>8</v>
      </c>
      <c r="F12" s="1"/>
      <c r="G12" s="3">
        <v>40000</v>
      </c>
      <c r="H12" s="3"/>
      <c r="I12" s="3"/>
    </row>
    <row r="13" spans="3:9">
      <c r="C13" s="1">
        <v>5</v>
      </c>
      <c r="D13" s="2" t="s">
        <v>41</v>
      </c>
      <c r="E13" s="1" t="s">
        <v>54</v>
      </c>
      <c r="F13" s="1"/>
      <c r="G13" s="3"/>
      <c r="H13" s="3">
        <v>65520</v>
      </c>
      <c r="I13" s="3"/>
    </row>
    <row r="14" spans="3:9">
      <c r="C14" s="7">
        <v>6</v>
      </c>
      <c r="D14" s="2" t="s">
        <v>49</v>
      </c>
      <c r="E14" s="1" t="s">
        <v>55</v>
      </c>
      <c r="F14" s="1"/>
      <c r="G14" s="3">
        <v>450000</v>
      </c>
      <c r="H14" s="3"/>
      <c r="I14" s="3"/>
    </row>
    <row r="15" spans="3:9">
      <c r="C15" s="7">
        <v>7</v>
      </c>
      <c r="D15" s="4">
        <v>42983</v>
      </c>
      <c r="E15" s="1" t="s">
        <v>79</v>
      </c>
      <c r="F15" s="1"/>
      <c r="G15" s="3">
        <v>100000</v>
      </c>
      <c r="H15" s="3"/>
      <c r="I15" s="3"/>
    </row>
    <row r="16" spans="3:9">
      <c r="C16" s="1">
        <v>8</v>
      </c>
      <c r="D16" s="4">
        <v>43074</v>
      </c>
      <c r="E16" s="1" t="s">
        <v>89</v>
      </c>
      <c r="F16" s="1"/>
      <c r="G16" s="3">
        <v>210000</v>
      </c>
      <c r="H16" s="3"/>
      <c r="I16" s="3"/>
    </row>
    <row r="17" spans="3:9">
      <c r="C17" s="7">
        <v>9</v>
      </c>
      <c r="D17" s="2" t="s">
        <v>91</v>
      </c>
      <c r="E17" s="1" t="s">
        <v>92</v>
      </c>
      <c r="F17" s="1"/>
      <c r="G17" s="3"/>
      <c r="H17" s="3">
        <v>172185</v>
      </c>
      <c r="I17" s="3"/>
    </row>
    <row r="18" spans="3:9">
      <c r="C18" s="7">
        <v>10</v>
      </c>
      <c r="D18" s="2" t="s">
        <v>93</v>
      </c>
      <c r="E18" s="1" t="s">
        <v>94</v>
      </c>
      <c r="F18" s="1"/>
      <c r="G18" s="3"/>
      <c r="H18" s="3">
        <v>286650</v>
      </c>
      <c r="I18" s="3"/>
    </row>
    <row r="19" spans="3:9">
      <c r="C19" s="1">
        <v>11</v>
      </c>
      <c r="D19" s="2" t="s">
        <v>95</v>
      </c>
      <c r="E19" s="1" t="s">
        <v>96</v>
      </c>
      <c r="F19" s="1"/>
      <c r="G19" s="3">
        <v>50000</v>
      </c>
      <c r="H19" s="3"/>
      <c r="I19" s="3"/>
    </row>
    <row r="20" spans="3:9">
      <c r="C20" s="7">
        <v>12</v>
      </c>
      <c r="D20" s="2" t="s">
        <v>97</v>
      </c>
      <c r="E20" s="1" t="s">
        <v>96</v>
      </c>
      <c r="F20" s="1"/>
      <c r="G20" s="3">
        <v>45000</v>
      </c>
      <c r="H20" s="3"/>
      <c r="I20" s="3"/>
    </row>
    <row r="21" spans="3:9">
      <c r="C21" s="7">
        <v>13</v>
      </c>
      <c r="D21" s="2" t="s">
        <v>98</v>
      </c>
      <c r="E21" s="1" t="s">
        <v>118</v>
      </c>
      <c r="F21" s="1"/>
      <c r="G21" s="3"/>
      <c r="H21" s="3">
        <v>72240</v>
      </c>
      <c r="I21" s="3"/>
    </row>
    <row r="22" spans="3:9">
      <c r="C22" s="1">
        <v>14</v>
      </c>
      <c r="D22" s="2" t="s">
        <v>119</v>
      </c>
      <c r="E22" s="1" t="s">
        <v>120</v>
      </c>
      <c r="F22" s="1"/>
      <c r="G22" s="3">
        <v>40000</v>
      </c>
      <c r="H22" s="3"/>
      <c r="I22" s="3"/>
    </row>
    <row r="23" spans="3:9">
      <c r="C23" s="7">
        <v>15</v>
      </c>
      <c r="D23" s="2" t="s">
        <v>121</v>
      </c>
      <c r="E23" s="1" t="s">
        <v>122</v>
      </c>
      <c r="F23" s="1"/>
      <c r="G23" s="3">
        <v>100000</v>
      </c>
      <c r="H23" s="3"/>
      <c r="I23" s="3"/>
    </row>
    <row r="24" spans="3:9">
      <c r="C24" s="7">
        <v>16</v>
      </c>
      <c r="D24" s="2" t="s">
        <v>123</v>
      </c>
      <c r="E24" s="1" t="s">
        <v>124</v>
      </c>
      <c r="F24" s="1"/>
      <c r="G24" s="3">
        <v>50000</v>
      </c>
      <c r="H24" s="3"/>
      <c r="I24" s="3"/>
    </row>
    <row r="25" spans="3:9">
      <c r="C25" s="1">
        <v>17</v>
      </c>
      <c r="D25" s="2" t="s">
        <v>125</v>
      </c>
      <c r="E25" s="1" t="s">
        <v>124</v>
      </c>
      <c r="F25" s="1"/>
      <c r="G25" s="3">
        <v>40000</v>
      </c>
      <c r="H25" s="3"/>
      <c r="I25" s="3"/>
    </row>
    <row r="26" spans="3:9">
      <c r="C26" s="7">
        <v>18</v>
      </c>
      <c r="D26" s="2" t="s">
        <v>125</v>
      </c>
      <c r="E26" s="1" t="s">
        <v>126</v>
      </c>
      <c r="F26" s="1"/>
      <c r="G26" s="3"/>
      <c r="H26" s="3">
        <v>413280</v>
      </c>
      <c r="I26" s="3"/>
    </row>
    <row r="27" spans="3:9">
      <c r="C27" s="7">
        <v>19</v>
      </c>
      <c r="D27" s="2" t="s">
        <v>125</v>
      </c>
      <c r="E27" s="1" t="s">
        <v>127</v>
      </c>
      <c r="F27" s="1"/>
      <c r="G27" s="3"/>
      <c r="H27" s="3">
        <v>136290</v>
      </c>
      <c r="I27" s="3"/>
    </row>
    <row r="28" spans="3:9">
      <c r="C28" s="1">
        <v>20</v>
      </c>
      <c r="D28" s="4">
        <v>42741</v>
      </c>
      <c r="E28" s="1" t="s">
        <v>128</v>
      </c>
      <c r="F28" s="1"/>
      <c r="G28" s="3">
        <v>200000</v>
      </c>
      <c r="H28" s="3"/>
      <c r="I28" s="3"/>
    </row>
    <row r="29" spans="3:9">
      <c r="C29" s="1">
        <v>21</v>
      </c>
      <c r="D29" s="4">
        <v>42800</v>
      </c>
      <c r="E29" s="1" t="s">
        <v>124</v>
      </c>
      <c r="F29" s="1"/>
      <c r="G29" s="3">
        <v>35000</v>
      </c>
      <c r="H29" s="3"/>
      <c r="I29" s="3"/>
    </row>
    <row r="30" spans="3:9">
      <c r="C30" s="1">
        <v>22</v>
      </c>
      <c r="D30" s="5"/>
      <c r="E30" s="5"/>
      <c r="F30" s="5"/>
      <c r="G30" s="5"/>
      <c r="H30" s="5"/>
      <c r="I30" s="5"/>
    </row>
    <row r="31" spans="3:9">
      <c r="C31" s="5"/>
      <c r="D31" s="5"/>
      <c r="E31" s="5"/>
      <c r="F31" s="5"/>
      <c r="G31" s="5"/>
      <c r="H31" s="5"/>
      <c r="I31" s="5"/>
    </row>
    <row r="32" spans="3:9">
      <c r="C32" s="5"/>
      <c r="D32" s="5"/>
      <c r="E32" s="5"/>
      <c r="F32" s="5"/>
      <c r="G32" s="5"/>
      <c r="H32" s="5"/>
      <c r="I32" s="5"/>
    </row>
    <row r="33" spans="3:9">
      <c r="C33" s="5"/>
      <c r="D33" s="5"/>
      <c r="E33" s="5"/>
      <c r="F33" s="5"/>
      <c r="G33" s="5"/>
      <c r="H33" s="5"/>
      <c r="I33" s="5"/>
    </row>
    <row r="34" spans="3:9">
      <c r="C34" s="5"/>
      <c r="D34" s="5"/>
      <c r="E34" s="5"/>
      <c r="F34" s="5"/>
      <c r="G34" s="5"/>
      <c r="H34" s="5"/>
      <c r="I34" s="5"/>
    </row>
  </sheetData>
  <mergeCells count="2">
    <mergeCell ref="C5:I7"/>
    <mergeCell ref="C2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G30"/>
  <sheetViews>
    <sheetView workbookViewId="0">
      <selection activeCell="C14" sqref="C14"/>
    </sheetView>
  </sheetViews>
  <sheetFormatPr defaultRowHeight="15"/>
  <cols>
    <col min="4" max="4" width="34" bestFit="1" customWidth="1"/>
    <col min="5" max="5" width="12.85546875" customWidth="1"/>
    <col min="6" max="6" width="11" bestFit="1" customWidth="1"/>
    <col min="7" max="7" width="14.42578125" bestFit="1" customWidth="1"/>
  </cols>
  <sheetData>
    <row r="2" spans="2:7" ht="15.75" thickBot="1"/>
    <row r="3" spans="2:7" ht="15" customHeight="1">
      <c r="B3" s="73" t="s">
        <v>22</v>
      </c>
      <c r="C3" s="74"/>
      <c r="D3" s="74"/>
      <c r="E3" s="74"/>
      <c r="F3" s="74"/>
      <c r="G3" s="75"/>
    </row>
    <row r="4" spans="2:7" ht="15" customHeight="1">
      <c r="B4" s="76"/>
      <c r="C4" s="77"/>
      <c r="D4" s="77"/>
      <c r="E4" s="77"/>
      <c r="F4" s="77"/>
      <c r="G4" s="78"/>
    </row>
    <row r="5" spans="2:7" ht="15" customHeight="1">
      <c r="B5" s="76"/>
      <c r="C5" s="77"/>
      <c r="D5" s="77"/>
      <c r="E5" s="77"/>
      <c r="F5" s="77"/>
      <c r="G5" s="78"/>
    </row>
    <row r="6" spans="2:7" ht="15" customHeight="1">
      <c r="B6" s="67" t="s">
        <v>15</v>
      </c>
      <c r="C6" s="68"/>
      <c r="D6" s="68"/>
      <c r="E6" s="68"/>
      <c r="F6" s="68"/>
      <c r="G6" s="69"/>
    </row>
    <row r="7" spans="2:7" ht="15" customHeight="1">
      <c r="B7" s="67"/>
      <c r="C7" s="68"/>
      <c r="D7" s="68"/>
      <c r="E7" s="68"/>
      <c r="F7" s="68"/>
      <c r="G7" s="69"/>
    </row>
    <row r="8" spans="2:7" ht="15" customHeight="1">
      <c r="B8" s="70"/>
      <c r="C8" s="71"/>
      <c r="D8" s="71"/>
      <c r="E8" s="71"/>
      <c r="F8" s="71"/>
      <c r="G8" s="72"/>
    </row>
    <row r="9" spans="2:7" ht="19.5" thickBot="1">
      <c r="B9" s="11" t="s">
        <v>0</v>
      </c>
      <c r="C9" s="12" t="s">
        <v>1</v>
      </c>
      <c r="D9" s="13" t="s">
        <v>2</v>
      </c>
      <c r="E9" s="14" t="s">
        <v>3</v>
      </c>
      <c r="F9" s="14" t="s">
        <v>4</v>
      </c>
      <c r="G9" s="15" t="s">
        <v>5</v>
      </c>
    </row>
    <row r="10" spans="2:7" ht="18.75">
      <c r="B10" s="7">
        <v>1</v>
      </c>
      <c r="C10" s="8" t="s">
        <v>9</v>
      </c>
      <c r="D10" s="7" t="s">
        <v>10</v>
      </c>
      <c r="F10" s="9">
        <v>160000</v>
      </c>
      <c r="G10" s="10">
        <f>F10+F11+F12+F13+F14+F15+F16+F17+F18+F19+F20+F21+F22+F23+F24+F25+F26+F27+F28+F29+F30-E11-E12-E13-E14-E15-E16-E17-E18-E19-E20-E21-E22-E23-E24-E25-E26-E27-E28-E29-E30</f>
        <v>96600</v>
      </c>
    </row>
    <row r="11" spans="2:7">
      <c r="B11" s="1">
        <v>2</v>
      </c>
      <c r="C11" s="4">
        <v>42859</v>
      </c>
      <c r="D11" s="1" t="s">
        <v>11</v>
      </c>
      <c r="E11" s="3"/>
      <c r="F11" s="3">
        <v>186600</v>
      </c>
      <c r="G11" s="3"/>
    </row>
    <row r="12" spans="2:7">
      <c r="B12" s="1">
        <v>3</v>
      </c>
      <c r="C12" s="2" t="s">
        <v>35</v>
      </c>
      <c r="D12" s="1" t="s">
        <v>36</v>
      </c>
      <c r="E12" s="3">
        <v>50000</v>
      </c>
      <c r="F12" s="3"/>
      <c r="G12" s="3"/>
    </row>
    <row r="13" spans="2:7">
      <c r="B13" s="1">
        <v>4</v>
      </c>
      <c r="C13" s="2" t="s">
        <v>84</v>
      </c>
      <c r="D13" s="1" t="s">
        <v>85</v>
      </c>
      <c r="E13" s="3">
        <v>100000</v>
      </c>
      <c r="F13" s="3"/>
      <c r="G13" s="3"/>
    </row>
    <row r="14" spans="2:7">
      <c r="B14" s="1"/>
      <c r="C14" s="2" t="s">
        <v>93</v>
      </c>
      <c r="D14" s="1" t="s">
        <v>103</v>
      </c>
      <c r="E14" s="3">
        <v>100000</v>
      </c>
      <c r="F14" s="3"/>
      <c r="G14" s="3"/>
    </row>
    <row r="15" spans="2:7">
      <c r="B15" s="1"/>
      <c r="C15" s="2"/>
      <c r="D15" s="1"/>
      <c r="E15" s="3"/>
      <c r="F15" s="3"/>
      <c r="G15" s="3"/>
    </row>
    <row r="16" spans="2:7">
      <c r="B16" s="1"/>
      <c r="C16" s="2"/>
      <c r="D16" s="1"/>
      <c r="E16" s="3"/>
      <c r="F16" s="3"/>
      <c r="G16" s="3"/>
    </row>
    <row r="17" spans="2:7">
      <c r="B17" s="1"/>
      <c r="C17" s="2"/>
      <c r="D17" s="1"/>
      <c r="E17" s="3"/>
      <c r="F17" s="3"/>
      <c r="G17" s="3"/>
    </row>
    <row r="18" spans="2:7">
      <c r="B18" s="1"/>
      <c r="C18" s="2"/>
      <c r="D18" s="1"/>
      <c r="E18" s="3"/>
      <c r="F18" s="3"/>
      <c r="G18" s="3"/>
    </row>
    <row r="19" spans="2:7">
      <c r="B19" s="1"/>
      <c r="C19" s="2"/>
      <c r="D19" s="1"/>
      <c r="E19" s="3"/>
      <c r="F19" s="3"/>
      <c r="G19" s="3"/>
    </row>
    <row r="20" spans="2:7">
      <c r="B20" s="1"/>
      <c r="C20" s="2"/>
      <c r="D20" s="1"/>
      <c r="E20" s="3"/>
      <c r="F20" s="3"/>
      <c r="G20" s="3"/>
    </row>
    <row r="21" spans="2:7">
      <c r="B21" s="1"/>
      <c r="C21" s="2"/>
      <c r="D21" s="1"/>
      <c r="E21" s="3"/>
      <c r="F21" s="3"/>
      <c r="G21" s="3"/>
    </row>
    <row r="22" spans="2:7">
      <c r="B22" s="1"/>
      <c r="C22" s="2"/>
      <c r="D22" s="1"/>
      <c r="E22" s="3"/>
      <c r="F22" s="3"/>
      <c r="G22" s="3"/>
    </row>
    <row r="23" spans="2:7">
      <c r="B23" s="1"/>
      <c r="C23" s="2"/>
      <c r="D23" s="1"/>
      <c r="E23" s="3"/>
      <c r="F23" s="3"/>
      <c r="G23" s="3"/>
    </row>
    <row r="24" spans="2:7">
      <c r="B24" s="1"/>
      <c r="C24" s="2"/>
      <c r="D24" s="1"/>
      <c r="E24" s="3"/>
      <c r="F24" s="3"/>
      <c r="G24" s="3"/>
    </row>
    <row r="25" spans="2:7">
      <c r="B25" s="1"/>
      <c r="C25" s="2"/>
      <c r="D25" s="1"/>
      <c r="E25" s="3"/>
      <c r="F25" s="3"/>
      <c r="G25" s="3"/>
    </row>
    <row r="26" spans="2:7">
      <c r="B26" s="1"/>
      <c r="C26" s="2"/>
      <c r="D26" s="1"/>
      <c r="E26" s="3"/>
      <c r="F26" s="3"/>
      <c r="G26" s="3"/>
    </row>
    <row r="27" spans="2:7">
      <c r="B27" s="1"/>
      <c r="C27" s="2"/>
      <c r="D27" s="1"/>
      <c r="E27" s="3"/>
      <c r="F27" s="3"/>
      <c r="G27" s="3"/>
    </row>
    <row r="28" spans="2:7">
      <c r="B28" s="1"/>
      <c r="C28" s="2"/>
      <c r="D28" s="1"/>
      <c r="E28" s="3"/>
      <c r="F28" s="3"/>
      <c r="G28" s="3"/>
    </row>
    <row r="29" spans="2:7">
      <c r="B29" s="1"/>
      <c r="C29" s="2"/>
      <c r="D29" s="1"/>
      <c r="E29" s="3"/>
      <c r="F29" s="3"/>
      <c r="G29" s="3"/>
    </row>
    <row r="30" spans="2:7">
      <c r="B30" s="1"/>
      <c r="C30" s="2"/>
      <c r="D30" s="1"/>
      <c r="E30" s="3"/>
      <c r="F30" s="3"/>
      <c r="G30" s="3"/>
    </row>
  </sheetData>
  <mergeCells count="2">
    <mergeCell ref="B6:G8"/>
    <mergeCell ref="B3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G42"/>
  <sheetViews>
    <sheetView topLeftCell="A17" workbookViewId="0">
      <selection activeCell="F35" sqref="F35"/>
    </sheetView>
  </sheetViews>
  <sheetFormatPr defaultRowHeight="15"/>
  <cols>
    <col min="3" max="3" width="9.7109375" bestFit="1" customWidth="1"/>
    <col min="4" max="4" width="37" bestFit="1" customWidth="1"/>
    <col min="5" max="5" width="10.85546875" customWidth="1"/>
    <col min="6" max="6" width="12" style="45" customWidth="1"/>
    <col min="7" max="7" width="14.42578125" bestFit="1" customWidth="1"/>
  </cols>
  <sheetData>
    <row r="1" spans="2:7" ht="15.75" thickBot="1"/>
    <row r="2" spans="2:7" ht="15" customHeight="1">
      <c r="B2" s="79" t="s">
        <v>21</v>
      </c>
      <c r="C2" s="80"/>
      <c r="D2" s="80"/>
      <c r="E2" s="80"/>
      <c r="F2" s="80"/>
      <c r="G2" s="81"/>
    </row>
    <row r="3" spans="2:7" ht="15" customHeight="1">
      <c r="B3" s="82"/>
      <c r="C3" s="83"/>
      <c r="D3" s="83"/>
      <c r="E3" s="83"/>
      <c r="F3" s="83"/>
      <c r="G3" s="84"/>
    </row>
    <row r="4" spans="2:7" ht="15" customHeight="1">
      <c r="B4" s="82"/>
      <c r="C4" s="83"/>
      <c r="D4" s="83"/>
      <c r="E4" s="83"/>
      <c r="F4" s="83"/>
      <c r="G4" s="84"/>
    </row>
    <row r="5" spans="2:7" ht="15" customHeight="1">
      <c r="B5" s="67" t="s">
        <v>15</v>
      </c>
      <c r="C5" s="68"/>
      <c r="D5" s="68"/>
      <c r="E5" s="68"/>
      <c r="F5" s="68"/>
      <c r="G5" s="69"/>
    </row>
    <row r="6" spans="2:7" ht="15" customHeight="1">
      <c r="B6" s="67"/>
      <c r="C6" s="68"/>
      <c r="D6" s="68"/>
      <c r="E6" s="68"/>
      <c r="F6" s="68"/>
      <c r="G6" s="69"/>
    </row>
    <row r="7" spans="2:7" ht="15" customHeight="1">
      <c r="B7" s="70"/>
      <c r="C7" s="71"/>
      <c r="D7" s="71"/>
      <c r="E7" s="71"/>
      <c r="F7" s="71"/>
      <c r="G7" s="72"/>
    </row>
    <row r="8" spans="2:7" ht="19.5" thickBot="1">
      <c r="B8" s="11" t="s">
        <v>0</v>
      </c>
      <c r="C8" s="12" t="s">
        <v>1</v>
      </c>
      <c r="D8" s="13" t="s">
        <v>2</v>
      </c>
      <c r="E8" s="14" t="s">
        <v>3</v>
      </c>
      <c r="F8" s="14" t="s">
        <v>4</v>
      </c>
      <c r="G8" s="15" t="s">
        <v>5</v>
      </c>
    </row>
    <row r="9" spans="2:7" ht="18.75">
      <c r="B9" s="7">
        <v>1</v>
      </c>
      <c r="E9" s="53"/>
      <c r="F9" s="9"/>
      <c r="G9" s="10">
        <f>F9+F10+F11+F12+F13+F14+F15+F16+F17+F18+F19+F20+F21+F22+F23+F24+F25+F26+F27+F28+F29+F30-E10-E11-E12-E13-E14-E15-E16-E17-E18-E19-E20-E21-E22-E23-E24-E25-E26-E27-E28-E29-E30+F31+F32+F33+F34+F35+F36+F37+F38+F39+F40+-E33-E35-E34-E36-E37-E38-E39-E40</f>
        <v>598827</v>
      </c>
    </row>
    <row r="10" spans="2:7">
      <c r="B10" s="1">
        <v>2</v>
      </c>
      <c r="C10" s="56" t="s">
        <v>9</v>
      </c>
      <c r="D10" s="1" t="s">
        <v>10</v>
      </c>
      <c r="E10" s="5"/>
      <c r="F10" s="3">
        <v>297410</v>
      </c>
      <c r="G10" s="3"/>
    </row>
    <row r="11" spans="2:7">
      <c r="B11" s="1">
        <v>3</v>
      </c>
      <c r="C11" s="54">
        <v>42829</v>
      </c>
      <c r="D11" s="1" t="s">
        <v>12</v>
      </c>
      <c r="E11" s="3">
        <v>50000</v>
      </c>
      <c r="F11" s="3"/>
      <c r="G11" s="3"/>
    </row>
    <row r="12" spans="2:7">
      <c r="B12" s="7">
        <v>4</v>
      </c>
      <c r="C12" s="54">
        <v>42859</v>
      </c>
      <c r="D12" s="1" t="s">
        <v>13</v>
      </c>
      <c r="E12" s="3"/>
      <c r="F12" s="3">
        <v>30314</v>
      </c>
      <c r="G12" s="3"/>
    </row>
    <row r="13" spans="2:7">
      <c r="B13" s="1">
        <v>5</v>
      </c>
      <c r="C13" s="54">
        <v>42890</v>
      </c>
      <c r="D13" s="1" t="s">
        <v>27</v>
      </c>
      <c r="E13" s="3"/>
      <c r="F13" s="3">
        <v>61200</v>
      </c>
      <c r="G13" s="3"/>
    </row>
    <row r="14" spans="2:7">
      <c r="B14" s="1">
        <v>6</v>
      </c>
      <c r="C14" s="54">
        <v>42951</v>
      </c>
      <c r="D14" s="1" t="s">
        <v>12</v>
      </c>
      <c r="E14" s="3">
        <v>40000</v>
      </c>
      <c r="F14" s="3"/>
      <c r="G14" s="3"/>
    </row>
    <row r="15" spans="2:7">
      <c r="B15" s="7">
        <v>7</v>
      </c>
      <c r="C15" s="54">
        <v>43073</v>
      </c>
      <c r="D15" s="1" t="s">
        <v>12</v>
      </c>
      <c r="E15" s="3">
        <v>70000</v>
      </c>
      <c r="F15" s="3"/>
      <c r="G15" s="3"/>
    </row>
    <row r="16" spans="2:7">
      <c r="B16" s="1">
        <v>8</v>
      </c>
      <c r="C16" s="55" t="s">
        <v>37</v>
      </c>
      <c r="D16" s="1" t="s">
        <v>38</v>
      </c>
      <c r="E16" s="3"/>
      <c r="F16" s="3">
        <v>35984</v>
      </c>
      <c r="G16" s="3"/>
    </row>
    <row r="17" spans="2:7">
      <c r="B17" s="1">
        <v>9</v>
      </c>
      <c r="C17" s="55" t="s">
        <v>39</v>
      </c>
      <c r="D17" s="1" t="s">
        <v>40</v>
      </c>
      <c r="E17" s="3"/>
      <c r="F17" s="3">
        <v>35984</v>
      </c>
      <c r="G17" s="3"/>
    </row>
    <row r="18" spans="2:7">
      <c r="B18" s="7">
        <v>10</v>
      </c>
      <c r="C18" s="55" t="s">
        <v>41</v>
      </c>
      <c r="D18" s="1" t="s">
        <v>42</v>
      </c>
      <c r="E18" s="3"/>
      <c r="F18" s="3">
        <v>61200</v>
      </c>
      <c r="G18" s="3"/>
    </row>
    <row r="19" spans="2:7">
      <c r="B19" s="1">
        <v>11</v>
      </c>
      <c r="C19" s="55" t="s">
        <v>48</v>
      </c>
      <c r="D19" s="1" t="s">
        <v>52</v>
      </c>
      <c r="E19" s="3">
        <v>75000</v>
      </c>
      <c r="F19" s="3"/>
      <c r="G19" s="5"/>
    </row>
    <row r="20" spans="2:7">
      <c r="B20" s="1">
        <v>12</v>
      </c>
      <c r="C20" s="55" t="s">
        <v>48</v>
      </c>
      <c r="D20" s="1" t="s">
        <v>53</v>
      </c>
      <c r="E20" s="3"/>
      <c r="F20" s="3">
        <v>60628</v>
      </c>
      <c r="G20" s="3"/>
    </row>
    <row r="21" spans="2:7">
      <c r="B21" s="7">
        <v>13</v>
      </c>
      <c r="C21" s="55" t="s">
        <v>66</v>
      </c>
      <c r="D21" s="1" t="s">
        <v>67</v>
      </c>
      <c r="E21" s="3"/>
      <c r="F21" s="3">
        <v>124109</v>
      </c>
      <c r="G21" s="3"/>
    </row>
    <row r="22" spans="2:7">
      <c r="B22" s="1">
        <v>14</v>
      </c>
      <c r="C22" s="55" t="s">
        <v>68</v>
      </c>
      <c r="D22" s="1" t="s">
        <v>52</v>
      </c>
      <c r="E22" s="3">
        <v>186000</v>
      </c>
      <c r="F22" s="3"/>
      <c r="G22" s="3"/>
    </row>
    <row r="23" spans="2:7">
      <c r="B23" s="1">
        <v>15</v>
      </c>
      <c r="C23" s="55" t="s">
        <v>68</v>
      </c>
      <c r="D23" s="1" t="s">
        <v>69</v>
      </c>
      <c r="E23" s="3"/>
      <c r="F23" s="3">
        <v>147136</v>
      </c>
      <c r="G23" s="3"/>
    </row>
    <row r="24" spans="2:7">
      <c r="B24" s="7">
        <v>16</v>
      </c>
      <c r="C24" s="57">
        <v>42799</v>
      </c>
      <c r="D24" s="1" t="s">
        <v>75</v>
      </c>
      <c r="E24" s="1"/>
      <c r="F24" s="3">
        <v>62761</v>
      </c>
      <c r="G24" s="3"/>
    </row>
    <row r="25" spans="2:7">
      <c r="B25" s="1">
        <v>17</v>
      </c>
      <c r="C25" s="57">
        <v>42860</v>
      </c>
      <c r="D25" s="1" t="s">
        <v>77</v>
      </c>
      <c r="E25" s="3">
        <v>100000</v>
      </c>
      <c r="F25" s="3"/>
      <c r="G25" s="3"/>
    </row>
    <row r="26" spans="2:7">
      <c r="B26" s="1">
        <v>18</v>
      </c>
      <c r="C26" s="58" t="s">
        <v>88</v>
      </c>
      <c r="D26" s="1" t="s">
        <v>77</v>
      </c>
      <c r="E26" s="3">
        <v>125000</v>
      </c>
      <c r="F26" s="3"/>
      <c r="G26" s="3"/>
    </row>
    <row r="27" spans="2:7">
      <c r="B27" s="7">
        <v>19</v>
      </c>
      <c r="C27" s="58" t="s">
        <v>88</v>
      </c>
      <c r="D27" s="1" t="s">
        <v>99</v>
      </c>
      <c r="E27" s="3"/>
      <c r="F27" s="3">
        <v>62766</v>
      </c>
      <c r="G27" s="3"/>
    </row>
    <row r="28" spans="2:7">
      <c r="B28" s="1">
        <v>20</v>
      </c>
      <c r="C28" s="63" t="s">
        <v>101</v>
      </c>
      <c r="D28" s="7" t="s">
        <v>102</v>
      </c>
      <c r="E28" s="3"/>
      <c r="F28" s="3">
        <v>65621</v>
      </c>
      <c r="G28" s="3"/>
    </row>
    <row r="29" spans="2:7">
      <c r="B29" s="1">
        <v>21</v>
      </c>
      <c r="C29" s="58" t="s">
        <v>101</v>
      </c>
      <c r="D29" s="1" t="s">
        <v>77</v>
      </c>
      <c r="E29" s="3">
        <v>150000</v>
      </c>
      <c r="F29" s="3"/>
      <c r="G29" s="3"/>
    </row>
    <row r="30" spans="2:7">
      <c r="B30" s="7">
        <v>22</v>
      </c>
      <c r="C30" s="58" t="s">
        <v>98</v>
      </c>
      <c r="D30" s="1" t="s">
        <v>100</v>
      </c>
      <c r="E30" s="3"/>
      <c r="F30" s="3">
        <v>36608</v>
      </c>
      <c r="G30" s="1"/>
    </row>
    <row r="31" spans="2:7">
      <c r="B31" s="1">
        <v>23</v>
      </c>
      <c r="C31" s="59" t="s">
        <v>123</v>
      </c>
      <c r="D31" s="1" t="s">
        <v>138</v>
      </c>
      <c r="E31" s="1"/>
      <c r="F31" s="3">
        <v>125496</v>
      </c>
      <c r="G31" s="1"/>
    </row>
    <row r="32" spans="2:7">
      <c r="B32" s="1">
        <v>24</v>
      </c>
      <c r="C32" s="60">
        <v>42922</v>
      </c>
      <c r="D32" s="61" t="s">
        <v>136</v>
      </c>
      <c r="E32" s="1"/>
      <c r="F32" s="3">
        <v>62768</v>
      </c>
      <c r="G32" s="1"/>
    </row>
    <row r="33" spans="2:7">
      <c r="B33" s="7">
        <v>25</v>
      </c>
      <c r="C33" s="60">
        <v>43014</v>
      </c>
      <c r="D33" s="61" t="s">
        <v>137</v>
      </c>
      <c r="E33" s="61"/>
      <c r="F33" s="62">
        <v>62768</v>
      </c>
      <c r="G33" s="1"/>
    </row>
    <row r="34" spans="2:7">
      <c r="B34" s="1">
        <v>26</v>
      </c>
      <c r="D34" s="61" t="s">
        <v>139</v>
      </c>
      <c r="E34" s="61"/>
      <c r="F34" s="62">
        <v>62074</v>
      </c>
      <c r="G34" s="1"/>
    </row>
    <row r="35" spans="2:7">
      <c r="B35" s="1">
        <v>27</v>
      </c>
      <c r="C35" s="64" t="s">
        <v>98</v>
      </c>
      <c r="D35" s="32" t="s">
        <v>140</v>
      </c>
      <c r="E35" s="32"/>
      <c r="F35" s="65"/>
      <c r="G35" s="1"/>
    </row>
    <row r="36" spans="2:7">
      <c r="B36" s="7">
        <v>28</v>
      </c>
      <c r="C36" s="32"/>
      <c r="D36" s="66"/>
      <c r="E36" s="32"/>
      <c r="F36" s="65"/>
      <c r="G36" s="1"/>
    </row>
    <row r="37" spans="2:7">
      <c r="B37" s="1">
        <v>29</v>
      </c>
      <c r="C37" s="32"/>
      <c r="D37" s="32"/>
      <c r="E37" s="32"/>
      <c r="F37" s="65"/>
      <c r="G37" s="1"/>
    </row>
    <row r="38" spans="2:7">
      <c r="B38" s="1">
        <v>30</v>
      </c>
      <c r="C38" s="1"/>
      <c r="D38" s="1"/>
      <c r="E38" s="1"/>
      <c r="F38" s="3"/>
      <c r="G38" s="1"/>
    </row>
    <row r="39" spans="2:7">
      <c r="B39" s="7">
        <v>31</v>
      </c>
      <c r="C39" s="1"/>
      <c r="D39" s="1"/>
      <c r="E39" s="1"/>
      <c r="F39" s="3"/>
      <c r="G39" s="1"/>
    </row>
    <row r="40" spans="2:7">
      <c r="B40" s="1">
        <v>32</v>
      </c>
      <c r="C40" s="1"/>
      <c r="D40" s="1"/>
      <c r="E40" s="1"/>
      <c r="F40" s="3"/>
      <c r="G40" s="1"/>
    </row>
    <row r="41" spans="2:7">
      <c r="B41" s="1">
        <v>33</v>
      </c>
      <c r="C41" s="1"/>
      <c r="D41" s="1"/>
      <c r="E41" s="1"/>
      <c r="F41" s="3"/>
      <c r="G41" s="1"/>
    </row>
    <row r="42" spans="2:7">
      <c r="B42" s="7">
        <v>34</v>
      </c>
      <c r="C42" s="1"/>
      <c r="D42" s="1"/>
      <c r="E42" s="1"/>
      <c r="F42" s="3"/>
      <c r="G42" s="1"/>
    </row>
  </sheetData>
  <sortState ref="C11:F36">
    <sortCondition descending="1" sortBy="cellColor" ref="C11:C36" dxfId="2"/>
  </sortState>
  <mergeCells count="2">
    <mergeCell ref="B5:G7"/>
    <mergeCell ref="B2:G4"/>
  </mergeCells>
  <conditionalFormatting sqref="D10:D27 D29:D33">
    <cfRule type="duplicateValues" dxfId="1" priority="2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39"/>
  <sheetViews>
    <sheetView topLeftCell="A15" workbookViewId="0">
      <selection activeCell="E33" sqref="E33"/>
    </sheetView>
  </sheetViews>
  <sheetFormatPr defaultRowHeight="15"/>
  <cols>
    <col min="3" max="3" width="9.7109375" style="26" bestFit="1" customWidth="1"/>
    <col min="4" max="4" width="46.28515625" bestFit="1" customWidth="1"/>
    <col min="5" max="5" width="12.140625" style="21" bestFit="1" customWidth="1"/>
    <col min="6" max="6" width="11" bestFit="1" customWidth="1"/>
    <col min="7" max="7" width="14.42578125" bestFit="1" customWidth="1"/>
    <col min="10" max="10" width="19.7109375" customWidth="1"/>
    <col min="12" max="12" width="9.85546875" customWidth="1"/>
    <col min="13" max="13" width="11.140625" customWidth="1"/>
  </cols>
  <sheetData>
    <row r="2" spans="2:13" ht="15.75" thickBot="1"/>
    <row r="3" spans="2:13">
      <c r="B3" s="73" t="s">
        <v>24</v>
      </c>
      <c r="C3" s="74"/>
      <c r="D3" s="74"/>
      <c r="E3" s="74"/>
      <c r="F3" s="74"/>
      <c r="G3" s="75"/>
    </row>
    <row r="4" spans="2:13">
      <c r="B4" s="76"/>
      <c r="C4" s="77"/>
      <c r="D4" s="77"/>
      <c r="E4" s="77"/>
      <c r="F4" s="77"/>
      <c r="G4" s="78"/>
    </row>
    <row r="5" spans="2:13">
      <c r="B5" s="76"/>
      <c r="C5" s="77"/>
      <c r="D5" s="77"/>
      <c r="E5" s="77"/>
      <c r="F5" s="77"/>
      <c r="G5" s="78"/>
    </row>
    <row r="6" spans="2:13">
      <c r="B6" s="67" t="s">
        <v>20</v>
      </c>
      <c r="C6" s="68"/>
      <c r="D6" s="68"/>
      <c r="E6" s="68"/>
      <c r="F6" s="68"/>
      <c r="G6" s="69"/>
    </row>
    <row r="7" spans="2:13">
      <c r="B7" s="67"/>
      <c r="C7" s="68"/>
      <c r="D7" s="68"/>
      <c r="E7" s="68"/>
      <c r="F7" s="68"/>
      <c r="G7" s="69"/>
    </row>
    <row r="8" spans="2:13">
      <c r="B8" s="70"/>
      <c r="C8" s="71"/>
      <c r="D8" s="71"/>
      <c r="E8" s="71"/>
      <c r="F8" s="71"/>
      <c r="G8" s="72"/>
    </row>
    <row r="9" spans="2:13" ht="19.5" thickBot="1">
      <c r="B9" s="11" t="s">
        <v>0</v>
      </c>
      <c r="C9" s="27" t="s">
        <v>1</v>
      </c>
      <c r="D9" s="13" t="s">
        <v>2</v>
      </c>
      <c r="E9" s="22" t="s">
        <v>3</v>
      </c>
      <c r="F9" s="14" t="s">
        <v>4</v>
      </c>
      <c r="G9" s="15" t="s">
        <v>5</v>
      </c>
    </row>
    <row r="10" spans="2:13" ht="21">
      <c r="B10" s="7">
        <v>1</v>
      </c>
      <c r="C10" s="28" t="s">
        <v>19</v>
      </c>
      <c r="D10" s="7" t="s">
        <v>14</v>
      </c>
      <c r="E10" s="23"/>
      <c r="F10" s="9">
        <v>192100</v>
      </c>
      <c r="G10" s="16">
        <f>F10+F11+F12+F13+F14+F15+F16+F17+F18+F19+F20+F21+F22+F23+F24+F25+F26+F27+F28+F29+F30+F31+F32+F33+F34+F35+F36-E11-E12-E13-E14-E15-E16-E17-E18-E19-E20-E21-E22-E23-E24-E25-E26-E27-E28-E29-E30-E31-E32-E33-E34-E35-E36</f>
        <v>240730</v>
      </c>
      <c r="I10" s="1" t="s">
        <v>1</v>
      </c>
      <c r="J10" s="1" t="s">
        <v>43</v>
      </c>
      <c r="K10" s="1" t="s">
        <v>44</v>
      </c>
      <c r="L10" s="30" t="s">
        <v>58</v>
      </c>
      <c r="M10" s="32" t="s">
        <v>59</v>
      </c>
    </row>
    <row r="11" spans="2:13" ht="18.75">
      <c r="B11" s="1">
        <v>2</v>
      </c>
      <c r="C11" s="29">
        <v>42739</v>
      </c>
      <c r="D11" s="1" t="s">
        <v>16</v>
      </c>
      <c r="E11" s="24">
        <v>10000</v>
      </c>
      <c r="F11" s="3"/>
      <c r="G11" s="6"/>
      <c r="I11" s="1" t="s">
        <v>45</v>
      </c>
      <c r="J11" s="1" t="s">
        <v>46</v>
      </c>
      <c r="K11" s="1">
        <v>112</v>
      </c>
      <c r="L11" s="5"/>
      <c r="M11" s="5"/>
    </row>
    <row r="12" spans="2:13">
      <c r="B12" s="1">
        <v>3</v>
      </c>
      <c r="C12" s="29">
        <v>42739</v>
      </c>
      <c r="D12" s="1" t="s">
        <v>18</v>
      </c>
      <c r="E12" s="24"/>
      <c r="F12" s="3">
        <v>96000</v>
      </c>
      <c r="G12" s="3"/>
      <c r="I12" s="1" t="s">
        <v>45</v>
      </c>
      <c r="J12" s="1" t="s">
        <v>21</v>
      </c>
      <c r="K12" s="1">
        <v>96</v>
      </c>
      <c r="L12" s="5"/>
      <c r="M12" s="5"/>
    </row>
    <row r="13" spans="2:13">
      <c r="B13" s="1">
        <v>4</v>
      </c>
      <c r="C13" s="29">
        <v>42798</v>
      </c>
      <c r="D13" s="1" t="s">
        <v>16</v>
      </c>
      <c r="E13" s="24">
        <v>2000</v>
      </c>
      <c r="F13" s="3"/>
      <c r="G13" s="3"/>
      <c r="I13" s="1" t="s">
        <v>45</v>
      </c>
      <c r="J13" s="1" t="s">
        <v>21</v>
      </c>
      <c r="K13" s="1">
        <v>96</v>
      </c>
      <c r="L13" s="5"/>
      <c r="M13" s="5"/>
    </row>
    <row r="14" spans="2:13">
      <c r="B14" s="1">
        <v>5</v>
      </c>
      <c r="C14" s="29">
        <v>42798</v>
      </c>
      <c r="D14" s="1" t="s">
        <v>17</v>
      </c>
      <c r="E14" s="24">
        <v>5000</v>
      </c>
      <c r="F14" s="3"/>
      <c r="G14" s="3"/>
      <c r="I14" s="1" t="s">
        <v>56</v>
      </c>
      <c r="J14" s="1" t="s">
        <v>21</v>
      </c>
      <c r="K14" s="1">
        <v>96</v>
      </c>
      <c r="L14" s="5"/>
      <c r="M14" s="5"/>
    </row>
    <row r="15" spans="2:13">
      <c r="B15" s="1">
        <v>6</v>
      </c>
      <c r="C15" s="29">
        <v>42890</v>
      </c>
      <c r="D15" s="1" t="s">
        <v>16</v>
      </c>
      <c r="E15" s="25">
        <v>4800</v>
      </c>
      <c r="F15" s="3"/>
      <c r="G15" s="3"/>
      <c r="I15" s="1" t="s">
        <v>56</v>
      </c>
      <c r="J15" s="1" t="s">
        <v>21</v>
      </c>
      <c r="K15" s="1">
        <v>96</v>
      </c>
      <c r="L15" s="5"/>
      <c r="M15" s="5"/>
    </row>
    <row r="16" spans="2:13">
      <c r="B16" s="1">
        <v>7</v>
      </c>
      <c r="C16" s="29">
        <v>42951</v>
      </c>
      <c r="D16" s="1" t="s">
        <v>16</v>
      </c>
      <c r="E16" s="24">
        <v>20000</v>
      </c>
      <c r="F16" s="3"/>
      <c r="G16" s="3"/>
      <c r="I16" s="1"/>
      <c r="J16" s="1"/>
      <c r="K16" s="1"/>
      <c r="L16" s="5"/>
      <c r="M16" s="5"/>
    </row>
    <row r="17" spans="2:13">
      <c r="B17" s="1">
        <v>8</v>
      </c>
      <c r="C17" s="29">
        <v>43012</v>
      </c>
      <c r="D17" s="1" t="s">
        <v>16</v>
      </c>
      <c r="E17" s="24">
        <v>10000</v>
      </c>
      <c r="F17" s="3"/>
      <c r="G17" s="3"/>
      <c r="I17" s="1"/>
      <c r="J17" s="1"/>
      <c r="K17" s="1"/>
      <c r="L17" s="5"/>
      <c r="M17" s="5"/>
    </row>
    <row r="18" spans="2:13">
      <c r="B18" s="1">
        <v>9</v>
      </c>
      <c r="C18" s="29">
        <v>43073</v>
      </c>
      <c r="D18" s="1" t="s">
        <v>47</v>
      </c>
      <c r="E18" s="24">
        <v>5850</v>
      </c>
      <c r="F18" s="3"/>
      <c r="G18" s="3"/>
      <c r="I18" s="1"/>
      <c r="J18" s="1"/>
      <c r="K18" s="1"/>
      <c r="L18" s="5"/>
      <c r="M18" s="5"/>
    </row>
    <row r="19" spans="2:13">
      <c r="B19" s="1">
        <v>10</v>
      </c>
      <c r="C19" s="30" t="s">
        <v>39</v>
      </c>
      <c r="D19" s="1" t="s">
        <v>16</v>
      </c>
      <c r="E19" s="24">
        <v>30550</v>
      </c>
      <c r="F19" s="3"/>
      <c r="G19" s="3"/>
      <c r="I19" s="1"/>
      <c r="J19" s="1"/>
      <c r="K19" s="1"/>
      <c r="L19" s="5"/>
      <c r="M19" s="5"/>
    </row>
    <row r="20" spans="2:13">
      <c r="B20" s="1">
        <v>11</v>
      </c>
      <c r="C20" s="30" t="s">
        <v>48</v>
      </c>
      <c r="D20" s="1" t="s">
        <v>16</v>
      </c>
      <c r="E20" s="24">
        <v>7200</v>
      </c>
      <c r="F20" s="3"/>
      <c r="G20" s="3"/>
      <c r="I20" s="1"/>
      <c r="J20" s="1"/>
      <c r="K20" s="1"/>
      <c r="L20" s="5"/>
      <c r="M20" s="5"/>
    </row>
    <row r="21" spans="2:13">
      <c r="B21" s="1">
        <v>12</v>
      </c>
      <c r="C21" s="30" t="s">
        <v>49</v>
      </c>
      <c r="D21" s="1" t="s">
        <v>50</v>
      </c>
      <c r="E21" s="24">
        <v>1300</v>
      </c>
      <c r="F21" s="3"/>
      <c r="G21" s="3"/>
      <c r="I21" s="1"/>
      <c r="J21" s="1"/>
      <c r="K21" s="1"/>
      <c r="L21" s="5"/>
      <c r="M21" s="5"/>
    </row>
    <row r="22" spans="2:13">
      <c r="B22" s="1">
        <v>13</v>
      </c>
      <c r="C22" s="30" t="s">
        <v>49</v>
      </c>
      <c r="D22" s="1" t="s">
        <v>51</v>
      </c>
      <c r="E22" s="24"/>
      <c r="F22" s="3">
        <v>125000</v>
      </c>
      <c r="G22" s="3"/>
      <c r="I22" s="1"/>
      <c r="J22" s="1"/>
      <c r="K22" s="1"/>
      <c r="L22" s="5"/>
      <c r="M22" s="5"/>
    </row>
    <row r="23" spans="2:13">
      <c r="B23" s="1">
        <v>14</v>
      </c>
      <c r="C23" s="30" t="s">
        <v>45</v>
      </c>
      <c r="D23" s="1" t="s">
        <v>57</v>
      </c>
      <c r="E23" s="24">
        <v>26000</v>
      </c>
      <c r="F23" s="3"/>
      <c r="G23" s="3"/>
      <c r="I23" s="1"/>
      <c r="J23" s="1"/>
      <c r="K23" s="1"/>
      <c r="L23" s="5"/>
      <c r="M23" s="5"/>
    </row>
    <row r="24" spans="2:13">
      <c r="B24" s="1">
        <v>15</v>
      </c>
      <c r="C24" s="35" t="s">
        <v>56</v>
      </c>
      <c r="D24" s="36" t="s">
        <v>70</v>
      </c>
      <c r="E24" s="24">
        <v>10200</v>
      </c>
      <c r="F24" s="3"/>
      <c r="G24" s="3"/>
      <c r="I24" s="1"/>
      <c r="J24" s="1"/>
      <c r="K24" s="1"/>
      <c r="L24" s="5"/>
      <c r="M24" s="5"/>
    </row>
    <row r="25" spans="2:13">
      <c r="B25" s="1">
        <v>16</v>
      </c>
      <c r="C25" s="35" t="s">
        <v>71</v>
      </c>
      <c r="D25" s="1" t="s">
        <v>72</v>
      </c>
      <c r="E25" s="24">
        <v>11000</v>
      </c>
      <c r="F25" s="3"/>
      <c r="G25" s="3"/>
      <c r="I25" s="1"/>
      <c r="J25" s="1"/>
      <c r="K25" s="1"/>
      <c r="L25" s="5"/>
      <c r="M25" s="5"/>
    </row>
    <row r="26" spans="2:13">
      <c r="B26" s="1">
        <v>17</v>
      </c>
      <c r="C26" s="35" t="s">
        <v>73</v>
      </c>
      <c r="D26" s="1" t="s">
        <v>57</v>
      </c>
      <c r="E26" s="24">
        <v>20000</v>
      </c>
      <c r="F26" s="3"/>
      <c r="G26" s="3"/>
    </row>
    <row r="27" spans="2:13">
      <c r="B27" s="1">
        <v>18</v>
      </c>
      <c r="C27" s="29">
        <v>42799</v>
      </c>
      <c r="D27" s="1" t="s">
        <v>74</v>
      </c>
      <c r="E27" s="24">
        <v>5000</v>
      </c>
      <c r="F27" s="3"/>
      <c r="G27" s="3"/>
    </row>
    <row r="28" spans="2:13">
      <c r="B28" s="1">
        <v>19</v>
      </c>
      <c r="C28" s="29">
        <v>42983</v>
      </c>
      <c r="D28" s="1" t="s">
        <v>80</v>
      </c>
      <c r="E28" s="24"/>
      <c r="F28" s="3">
        <v>94490</v>
      </c>
      <c r="G28" s="3"/>
      <c r="J28" s="1"/>
      <c r="L28" s="1"/>
      <c r="M28" s="3"/>
    </row>
    <row r="29" spans="2:13">
      <c r="B29" s="1">
        <v>20</v>
      </c>
      <c r="C29" s="29">
        <v>42983</v>
      </c>
      <c r="D29" s="1" t="s">
        <v>50</v>
      </c>
      <c r="E29" s="24">
        <v>210</v>
      </c>
      <c r="F29" s="3"/>
      <c r="G29" s="3"/>
      <c r="J29" s="1"/>
      <c r="L29" s="1"/>
      <c r="M29" s="3"/>
    </row>
    <row r="30" spans="2:13">
      <c r="B30" s="1">
        <v>21</v>
      </c>
      <c r="C30" s="29">
        <v>43044</v>
      </c>
      <c r="D30" s="1" t="s">
        <v>86</v>
      </c>
      <c r="E30" s="24">
        <v>17500</v>
      </c>
      <c r="F30" s="3"/>
      <c r="G30" s="3"/>
    </row>
    <row r="31" spans="2:13">
      <c r="B31" s="1">
        <v>22</v>
      </c>
      <c r="C31" s="30" t="s">
        <v>82</v>
      </c>
      <c r="D31" s="1" t="s">
        <v>87</v>
      </c>
      <c r="E31" s="24">
        <v>17500</v>
      </c>
      <c r="F31" s="3"/>
      <c r="G31" s="3"/>
    </row>
    <row r="32" spans="2:13">
      <c r="B32" s="1">
        <v>23</v>
      </c>
      <c r="C32" s="30"/>
      <c r="D32" s="5"/>
      <c r="E32" s="24">
        <v>30000</v>
      </c>
      <c r="F32" s="5"/>
      <c r="G32" s="5"/>
    </row>
    <row r="33" spans="2:7">
      <c r="B33" s="5"/>
      <c r="C33" s="30"/>
      <c r="D33" s="5"/>
      <c r="E33" s="24">
        <v>27150</v>
      </c>
      <c r="F33" s="5"/>
      <c r="G33" s="5"/>
    </row>
    <row r="34" spans="2:7">
      <c r="B34" s="5"/>
      <c r="C34" s="30"/>
      <c r="D34" s="5" t="s">
        <v>90</v>
      </c>
      <c r="E34" s="24">
        <v>5600</v>
      </c>
      <c r="F34" s="5"/>
      <c r="G34" s="5"/>
    </row>
    <row r="35" spans="2:7">
      <c r="B35" s="5"/>
      <c r="C35" s="30"/>
      <c r="D35" s="5"/>
      <c r="E35" s="24"/>
      <c r="F35" s="5"/>
      <c r="G35" s="5"/>
    </row>
    <row r="36" spans="2:7">
      <c r="B36" s="5"/>
      <c r="C36" s="30"/>
      <c r="D36" s="5"/>
      <c r="E36" s="24"/>
      <c r="F36" s="5"/>
      <c r="G36" s="5"/>
    </row>
    <row r="37" spans="2:7">
      <c r="B37" s="5"/>
      <c r="C37" s="30"/>
      <c r="D37" s="5"/>
      <c r="E37" s="24"/>
      <c r="F37" s="5"/>
      <c r="G37" s="5"/>
    </row>
    <row r="38" spans="2:7">
      <c r="B38" s="5"/>
      <c r="C38" s="30"/>
      <c r="D38" s="5"/>
      <c r="E38" s="24"/>
      <c r="F38" s="5"/>
      <c r="G38" s="5"/>
    </row>
    <row r="39" spans="2:7">
      <c r="B39" s="5"/>
      <c r="C39" s="30"/>
      <c r="D39" s="5"/>
      <c r="E39" s="24"/>
      <c r="F39" s="5"/>
      <c r="G39" s="5"/>
    </row>
  </sheetData>
  <sortState ref="C9:F14">
    <sortCondition ref="C9:C14" customList="Sun,Mon,Tue,Wed,Thu,Fri,Sat"/>
  </sortState>
  <mergeCells count="2">
    <mergeCell ref="B6:G8"/>
    <mergeCell ref="B3:G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H25"/>
  <sheetViews>
    <sheetView workbookViewId="0">
      <selection activeCell="G14" sqref="G14"/>
    </sheetView>
  </sheetViews>
  <sheetFormatPr defaultRowHeight="15"/>
  <cols>
    <col min="3" max="3" width="13.140625" style="49" customWidth="1"/>
    <col min="4" max="4" width="55.140625" bestFit="1" customWidth="1"/>
    <col min="5" max="5" width="12.42578125" style="45" customWidth="1"/>
    <col min="6" max="6" width="11.7109375" style="45" customWidth="1"/>
    <col min="7" max="7" width="13.7109375" style="45" customWidth="1"/>
  </cols>
  <sheetData>
    <row r="3" spans="2:8" ht="15" customHeight="1">
      <c r="C3" s="85" t="s">
        <v>116</v>
      </c>
      <c r="D3" s="85"/>
      <c r="E3" s="85"/>
      <c r="F3" s="85"/>
    </row>
    <row r="4" spans="2:8" ht="15" customHeight="1">
      <c r="C4" s="85"/>
      <c r="D4" s="85"/>
      <c r="E4" s="85"/>
      <c r="F4" s="85"/>
    </row>
    <row r="5" spans="2:8">
      <c r="C5" s="86"/>
      <c r="D5" s="86"/>
      <c r="E5" s="86"/>
      <c r="F5" s="86"/>
    </row>
    <row r="6" spans="2:8" ht="18.75">
      <c r="B6" s="43" t="s">
        <v>104</v>
      </c>
      <c r="C6" s="46" t="s">
        <v>1</v>
      </c>
      <c r="D6" s="43" t="s">
        <v>105</v>
      </c>
      <c r="E6" s="44" t="s">
        <v>3</v>
      </c>
      <c r="F6" s="44" t="s">
        <v>4</v>
      </c>
      <c r="G6" s="44" t="s">
        <v>106</v>
      </c>
      <c r="H6" s="42"/>
    </row>
    <row r="7" spans="2:8">
      <c r="B7" s="5">
        <v>1</v>
      </c>
      <c r="C7" s="47">
        <v>42771</v>
      </c>
      <c r="D7" t="s">
        <v>108</v>
      </c>
      <c r="E7" s="20"/>
      <c r="F7" s="20">
        <v>460000</v>
      </c>
      <c r="G7" s="20">
        <f>F7+F8+F9+F10+F11+F12+F13+F14+F15+F16+F17+F18+F19+F20+F21+F22-E7-E8-E9-E10-E11-E12-E13-E14-E15-E16-E17-E18-E19-E20-E21-E22</f>
        <v>45000</v>
      </c>
      <c r="H7" s="42"/>
    </row>
    <row r="8" spans="2:8">
      <c r="B8" s="5">
        <v>2</v>
      </c>
      <c r="C8" s="47">
        <v>42771</v>
      </c>
      <c r="D8" s="5" t="s">
        <v>107</v>
      </c>
      <c r="E8" s="20">
        <v>450000</v>
      </c>
      <c r="F8" s="20"/>
      <c r="G8" s="20"/>
      <c r="H8" s="42"/>
    </row>
    <row r="9" spans="2:8">
      <c r="B9" s="5">
        <v>3</v>
      </c>
      <c r="C9" s="48" t="s">
        <v>93</v>
      </c>
      <c r="D9" s="5" t="s">
        <v>109</v>
      </c>
      <c r="E9" s="20"/>
      <c r="F9" s="20">
        <v>86400</v>
      </c>
      <c r="G9" s="20"/>
      <c r="H9" s="42"/>
    </row>
    <row r="10" spans="2:8">
      <c r="B10" s="5">
        <v>4</v>
      </c>
      <c r="C10" s="48" t="s">
        <v>93</v>
      </c>
      <c r="D10" s="5" t="s">
        <v>110</v>
      </c>
      <c r="E10" s="20">
        <v>86000</v>
      </c>
      <c r="F10" s="20"/>
      <c r="G10" s="20"/>
      <c r="H10" s="42"/>
    </row>
    <row r="11" spans="2:8">
      <c r="B11" s="5">
        <v>5</v>
      </c>
      <c r="C11" s="47" t="s">
        <v>115</v>
      </c>
      <c r="D11" s="5" t="s">
        <v>111</v>
      </c>
      <c r="E11" s="20">
        <v>100000</v>
      </c>
      <c r="F11" s="20"/>
      <c r="G11" s="20"/>
      <c r="H11" s="42"/>
    </row>
    <row r="12" spans="2:8">
      <c r="B12" s="5">
        <v>6</v>
      </c>
      <c r="C12" s="48" t="s">
        <v>95</v>
      </c>
      <c r="D12" s="5" t="s">
        <v>114</v>
      </c>
      <c r="E12" s="20"/>
      <c r="F12" s="20">
        <v>172800</v>
      </c>
      <c r="G12" s="20"/>
      <c r="H12" s="42"/>
    </row>
    <row r="13" spans="2:8">
      <c r="B13" s="5">
        <v>7</v>
      </c>
      <c r="C13" s="48" t="s">
        <v>97</v>
      </c>
      <c r="D13" s="52" t="s">
        <v>111</v>
      </c>
      <c r="E13" s="20">
        <v>150000</v>
      </c>
      <c r="F13" s="20"/>
      <c r="G13" s="20"/>
      <c r="H13" s="42"/>
    </row>
    <row r="14" spans="2:8">
      <c r="B14" s="5">
        <v>8</v>
      </c>
      <c r="C14" s="49" t="s">
        <v>97</v>
      </c>
      <c r="D14" s="51" t="s">
        <v>117</v>
      </c>
      <c r="E14" s="20"/>
      <c r="F14" s="20">
        <v>115200</v>
      </c>
      <c r="G14" s="20"/>
      <c r="H14" s="42"/>
    </row>
    <row r="15" spans="2:8">
      <c r="B15" s="5">
        <v>9</v>
      </c>
      <c r="C15" s="48" t="s">
        <v>112</v>
      </c>
      <c r="D15" s="5" t="s">
        <v>113</v>
      </c>
      <c r="E15" s="20">
        <v>30000</v>
      </c>
      <c r="F15" s="20"/>
      <c r="G15" s="20"/>
      <c r="H15" s="42"/>
    </row>
    <row r="16" spans="2:8">
      <c r="B16" s="5">
        <v>10</v>
      </c>
      <c r="C16" s="48" t="s">
        <v>125</v>
      </c>
      <c r="D16" s="5" t="s">
        <v>113</v>
      </c>
      <c r="E16" s="20">
        <v>75000</v>
      </c>
      <c r="F16" s="20"/>
      <c r="G16" s="20"/>
      <c r="H16" s="42"/>
    </row>
    <row r="17" spans="2:8">
      <c r="B17" s="5">
        <v>11</v>
      </c>
      <c r="C17" s="48" t="s">
        <v>125</v>
      </c>
      <c r="D17" s="5" t="s">
        <v>135</v>
      </c>
      <c r="E17" s="20"/>
      <c r="F17" s="20">
        <v>69600</v>
      </c>
      <c r="G17" s="20"/>
      <c r="H17" s="42"/>
    </row>
    <row r="18" spans="2:8">
      <c r="B18" s="5">
        <v>12</v>
      </c>
      <c r="C18" s="48" t="s">
        <v>125</v>
      </c>
      <c r="D18" s="5" t="s">
        <v>134</v>
      </c>
      <c r="E18" s="20"/>
      <c r="F18" s="20">
        <v>87000</v>
      </c>
      <c r="G18" s="20"/>
      <c r="H18" s="42"/>
    </row>
    <row r="19" spans="2:8">
      <c r="B19" s="5">
        <v>13</v>
      </c>
      <c r="C19" s="50">
        <v>42772</v>
      </c>
      <c r="D19" s="5" t="s">
        <v>113</v>
      </c>
      <c r="E19" s="20">
        <v>30000</v>
      </c>
      <c r="F19" s="20"/>
      <c r="G19" s="20"/>
      <c r="H19" s="42"/>
    </row>
    <row r="20" spans="2:8">
      <c r="B20" s="5">
        <v>14</v>
      </c>
      <c r="C20" s="50">
        <v>42861</v>
      </c>
      <c r="D20" s="5" t="s">
        <v>113</v>
      </c>
      <c r="E20" s="20">
        <v>25000</v>
      </c>
      <c r="F20" s="20"/>
      <c r="G20" s="20"/>
      <c r="H20" s="42"/>
    </row>
    <row r="21" spans="2:8">
      <c r="B21" s="5">
        <v>15</v>
      </c>
      <c r="D21" s="5"/>
      <c r="E21" s="20"/>
      <c r="F21" s="20"/>
      <c r="G21" s="20"/>
      <c r="H21" s="42"/>
    </row>
    <row r="22" spans="2:8">
      <c r="B22" s="5">
        <v>16</v>
      </c>
      <c r="E22" s="20"/>
      <c r="F22" s="20"/>
      <c r="G22" s="20"/>
    </row>
    <row r="23" spans="2:8">
      <c r="B23" s="5">
        <v>17</v>
      </c>
      <c r="C23" s="48"/>
      <c r="D23" s="5"/>
      <c r="E23" s="20"/>
      <c r="F23" s="20"/>
      <c r="G23" s="20"/>
    </row>
    <row r="24" spans="2:8">
      <c r="B24" s="5">
        <v>18</v>
      </c>
      <c r="C24" s="48"/>
      <c r="D24" s="5"/>
      <c r="E24" s="20"/>
      <c r="F24" s="20"/>
      <c r="G24" s="20"/>
    </row>
    <row r="25" spans="2:8">
      <c r="B25" s="5"/>
      <c r="C25" s="48"/>
      <c r="D25" s="5"/>
      <c r="E25" s="20"/>
      <c r="F25" s="20"/>
      <c r="G25" s="20"/>
    </row>
  </sheetData>
  <sortState ref="C7:F22">
    <sortCondition descending="1" sortBy="cellColor" ref="C7:C22" dxfId="0"/>
  </sortState>
  <mergeCells count="1">
    <mergeCell ref="C3:F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N42"/>
  <sheetViews>
    <sheetView tabSelected="1" workbookViewId="0">
      <selection activeCell="D13" sqref="D13"/>
    </sheetView>
  </sheetViews>
  <sheetFormatPr defaultRowHeight="15.75"/>
  <cols>
    <col min="2" max="2" width="9" bestFit="1" customWidth="1"/>
    <col min="3" max="3" width="11.28515625" style="33" customWidth="1"/>
    <col min="4" max="4" width="40" bestFit="1" customWidth="1"/>
    <col min="5" max="5" width="13" style="40" customWidth="1"/>
    <col min="6" max="6" width="12.5703125" customWidth="1"/>
    <col min="7" max="7" width="14.42578125" bestFit="1" customWidth="1"/>
    <col min="10" max="10" width="15.85546875" bestFit="1" customWidth="1"/>
    <col min="11" max="11" width="9.140625" customWidth="1"/>
    <col min="12" max="12" width="13.42578125" bestFit="1" customWidth="1"/>
  </cols>
  <sheetData>
    <row r="4" spans="2:14" ht="16.5" thickBot="1"/>
    <row r="5" spans="2:14" ht="15">
      <c r="B5" s="73" t="s">
        <v>25</v>
      </c>
      <c r="C5" s="74"/>
      <c r="D5" s="74"/>
      <c r="E5" s="74"/>
      <c r="F5" s="74"/>
      <c r="G5" s="75"/>
    </row>
    <row r="6" spans="2:14" ht="15">
      <c r="B6" s="76"/>
      <c r="C6" s="77"/>
      <c r="D6" s="77"/>
      <c r="E6" s="77"/>
      <c r="F6" s="77"/>
      <c r="G6" s="78"/>
    </row>
    <row r="7" spans="2:14" ht="15">
      <c r="B7" s="76"/>
      <c r="C7" s="77"/>
      <c r="D7" s="77"/>
      <c r="E7" s="77"/>
      <c r="F7" s="77"/>
      <c r="G7" s="78"/>
    </row>
    <row r="8" spans="2:14" ht="15">
      <c r="B8" s="67" t="s">
        <v>20</v>
      </c>
      <c r="C8" s="68"/>
      <c r="D8" s="68"/>
      <c r="E8" s="68"/>
      <c r="F8" s="68"/>
      <c r="G8" s="69"/>
      <c r="I8" s="87" t="s">
        <v>28</v>
      </c>
      <c r="J8" s="87"/>
      <c r="K8" s="87"/>
      <c r="L8" s="87"/>
      <c r="M8" s="87"/>
      <c r="N8" s="87"/>
    </row>
    <row r="9" spans="2:14" ht="15">
      <c r="B9" s="67"/>
      <c r="C9" s="68"/>
      <c r="D9" s="68"/>
      <c r="E9" s="68"/>
      <c r="F9" s="68"/>
      <c r="G9" s="69"/>
      <c r="I9" s="87"/>
      <c r="J9" s="87"/>
      <c r="K9" s="87"/>
      <c r="L9" s="87"/>
      <c r="M9" s="87"/>
      <c r="N9" s="87"/>
    </row>
    <row r="10" spans="2:14" ht="15">
      <c r="B10" s="70"/>
      <c r="C10" s="71"/>
      <c r="D10" s="71"/>
      <c r="E10" s="71"/>
      <c r="F10" s="71"/>
      <c r="G10" s="72"/>
      <c r="I10" s="88"/>
      <c r="J10" s="88"/>
      <c r="K10" s="88"/>
      <c r="L10" s="88"/>
      <c r="M10" s="88"/>
      <c r="N10" s="88"/>
    </row>
    <row r="11" spans="2:14" ht="24" thickBot="1">
      <c r="B11" s="11" t="s">
        <v>0</v>
      </c>
      <c r="C11" s="27" t="s">
        <v>1</v>
      </c>
      <c r="D11" s="13" t="s">
        <v>2</v>
      </c>
      <c r="E11" s="37" t="s">
        <v>3</v>
      </c>
      <c r="F11" s="14" t="s">
        <v>4</v>
      </c>
      <c r="G11" s="15" t="s">
        <v>5</v>
      </c>
      <c r="I11" s="17" t="s">
        <v>1</v>
      </c>
      <c r="J11" s="17" t="s">
        <v>29</v>
      </c>
      <c r="K11" s="17" t="s">
        <v>30</v>
      </c>
      <c r="L11" s="18" t="s">
        <v>31</v>
      </c>
      <c r="M11" s="18" t="s">
        <v>32</v>
      </c>
      <c r="N11" s="17"/>
    </row>
    <row r="12" spans="2:14" ht="21">
      <c r="B12" s="7">
        <v>1</v>
      </c>
      <c r="C12" s="28" t="s">
        <v>6</v>
      </c>
      <c r="D12" s="7" t="s">
        <v>26</v>
      </c>
      <c r="E12" s="38"/>
      <c r="F12" s="9">
        <v>48210</v>
      </c>
      <c r="G12" s="16">
        <f>F12+F13+F14+F15+F16+F17+F18+F19+F20+F21+F22+F23+F24+F25+F26+F27+F28+F29+F30+F31+F32-E13-E14-E15-E16-E17-E18-E19-E20-E21-E22-E23-E24-E25-E26-E27-E28-E29-E30-E31-E32-E33-E34</f>
        <v>75774</v>
      </c>
      <c r="I12" s="1"/>
      <c r="J12" s="1">
        <v>266</v>
      </c>
      <c r="K12" s="1">
        <v>12</v>
      </c>
      <c r="L12" s="3">
        <f>K12*J12</f>
        <v>3192</v>
      </c>
      <c r="M12" s="3"/>
      <c r="N12" s="1"/>
    </row>
    <row r="13" spans="2:14">
      <c r="B13" s="1">
        <v>2</v>
      </c>
      <c r="C13" s="29">
        <v>42951</v>
      </c>
      <c r="D13" s="1" t="s">
        <v>60</v>
      </c>
      <c r="E13" s="39">
        <v>10000</v>
      </c>
      <c r="F13" s="3"/>
      <c r="G13" s="3"/>
      <c r="I13" s="1"/>
      <c r="J13" s="1">
        <v>700</v>
      </c>
      <c r="K13" s="1">
        <v>16</v>
      </c>
      <c r="L13" s="3">
        <f t="shared" ref="L13:L16" si="0">K13*J13</f>
        <v>11200</v>
      </c>
      <c r="M13" s="3"/>
      <c r="N13" s="1"/>
    </row>
    <row r="14" spans="2:14">
      <c r="B14" s="1">
        <v>3</v>
      </c>
      <c r="C14" s="29">
        <v>42951</v>
      </c>
      <c r="D14" s="1" t="s">
        <v>61</v>
      </c>
      <c r="E14" s="39">
        <v>4500</v>
      </c>
      <c r="F14" s="3"/>
      <c r="G14" s="3"/>
      <c r="I14" s="1"/>
      <c r="J14" s="1">
        <v>800</v>
      </c>
      <c r="K14" s="1">
        <v>16</v>
      </c>
      <c r="L14" s="3">
        <f t="shared" si="0"/>
        <v>12800</v>
      </c>
      <c r="M14" s="3"/>
      <c r="N14" s="1"/>
    </row>
    <row r="15" spans="2:14">
      <c r="B15" s="7">
        <v>4</v>
      </c>
      <c r="C15" s="29">
        <v>42951</v>
      </c>
      <c r="D15" s="1" t="s">
        <v>63</v>
      </c>
      <c r="E15" s="39"/>
      <c r="F15" s="3">
        <v>18720</v>
      </c>
      <c r="G15" s="3"/>
      <c r="I15" s="1"/>
      <c r="J15" s="1">
        <v>1697</v>
      </c>
      <c r="K15" s="1">
        <v>13.5</v>
      </c>
      <c r="L15" s="3">
        <f t="shared" si="0"/>
        <v>22909.5</v>
      </c>
      <c r="M15" s="3"/>
      <c r="N15" s="1"/>
    </row>
    <row r="16" spans="2:14">
      <c r="B16" s="1">
        <v>5</v>
      </c>
      <c r="C16" s="29" t="s">
        <v>35</v>
      </c>
      <c r="D16" s="1" t="s">
        <v>64</v>
      </c>
      <c r="E16" s="39"/>
      <c r="F16" s="3">
        <v>11744</v>
      </c>
      <c r="G16" s="3"/>
      <c r="I16" s="1"/>
      <c r="J16" s="1">
        <v>300</v>
      </c>
      <c r="K16" s="1">
        <v>16</v>
      </c>
      <c r="L16" s="3">
        <f t="shared" si="0"/>
        <v>4800</v>
      </c>
      <c r="M16" s="3"/>
      <c r="N16" s="1"/>
    </row>
    <row r="17" spans="2:14">
      <c r="B17" s="1">
        <v>6</v>
      </c>
      <c r="C17" s="29" t="s">
        <v>56</v>
      </c>
      <c r="D17" s="1" t="s">
        <v>65</v>
      </c>
      <c r="E17" s="41">
        <v>10000</v>
      </c>
      <c r="F17" s="3"/>
      <c r="G17" s="3"/>
      <c r="I17" s="1"/>
      <c r="J17" s="1"/>
      <c r="K17" s="1"/>
      <c r="L17" s="3"/>
      <c r="M17" s="3"/>
      <c r="N17" s="1"/>
    </row>
    <row r="18" spans="2:14">
      <c r="B18" s="7">
        <v>7</v>
      </c>
      <c r="C18" s="29">
        <v>42891</v>
      </c>
      <c r="D18" s="1" t="s">
        <v>65</v>
      </c>
      <c r="E18" s="39">
        <v>10000</v>
      </c>
      <c r="F18" s="3"/>
      <c r="G18" s="3"/>
      <c r="I18" s="1"/>
      <c r="J18" s="1" t="s">
        <v>5</v>
      </c>
      <c r="K18" s="1"/>
      <c r="L18" s="3">
        <v>6500</v>
      </c>
      <c r="M18" s="3"/>
      <c r="N18" s="1"/>
    </row>
    <row r="19" spans="2:14">
      <c r="B19" s="1">
        <v>8</v>
      </c>
      <c r="C19" s="29">
        <v>42891</v>
      </c>
      <c r="D19" s="1" t="s">
        <v>76</v>
      </c>
      <c r="E19" s="39"/>
      <c r="F19" s="3">
        <v>9600</v>
      </c>
      <c r="G19" s="3"/>
      <c r="I19" s="19">
        <v>42739</v>
      </c>
      <c r="J19" s="1" t="s">
        <v>60</v>
      </c>
      <c r="K19" s="1"/>
      <c r="L19" s="3"/>
      <c r="M19" s="3">
        <v>5000</v>
      </c>
      <c r="N19" s="1"/>
    </row>
    <row r="20" spans="2:14">
      <c r="B20" s="1">
        <v>9</v>
      </c>
      <c r="C20" s="29">
        <v>42952</v>
      </c>
      <c r="D20" s="1" t="s">
        <v>78</v>
      </c>
      <c r="E20" s="39">
        <v>5250</v>
      </c>
      <c r="F20" s="3"/>
      <c r="G20" s="3"/>
      <c r="I20" s="19">
        <v>42829</v>
      </c>
      <c r="J20" s="1" t="s">
        <v>60</v>
      </c>
      <c r="K20" s="5"/>
      <c r="L20" s="20"/>
      <c r="M20" s="3">
        <v>5000</v>
      </c>
      <c r="N20" s="5"/>
    </row>
    <row r="21" spans="2:14">
      <c r="B21" s="7">
        <v>10</v>
      </c>
      <c r="C21" s="29">
        <v>43012</v>
      </c>
      <c r="D21" s="1" t="s">
        <v>61</v>
      </c>
      <c r="E21" s="39">
        <v>850</v>
      </c>
      <c r="F21" s="3"/>
      <c r="G21" s="3"/>
      <c r="I21" s="19">
        <v>42951</v>
      </c>
      <c r="J21" s="1" t="s">
        <v>60</v>
      </c>
      <c r="K21" s="5"/>
      <c r="L21" s="20"/>
      <c r="M21" s="3">
        <v>10000</v>
      </c>
      <c r="N21" s="5"/>
    </row>
    <row r="22" spans="2:14">
      <c r="B22" s="1">
        <v>11</v>
      </c>
      <c r="C22" s="29">
        <v>43044</v>
      </c>
      <c r="D22" s="1" t="s">
        <v>81</v>
      </c>
      <c r="E22" s="39"/>
      <c r="F22" s="3">
        <v>2400</v>
      </c>
      <c r="G22" s="3"/>
      <c r="I22" s="19">
        <v>42951</v>
      </c>
      <c r="J22" s="1" t="s">
        <v>61</v>
      </c>
      <c r="K22" s="5"/>
      <c r="L22" s="20"/>
      <c r="M22" s="3">
        <v>4500</v>
      </c>
      <c r="N22" s="5"/>
    </row>
    <row r="23" spans="2:14">
      <c r="B23" s="1">
        <v>12</v>
      </c>
      <c r="C23" s="30" t="s">
        <v>82</v>
      </c>
      <c r="D23" s="1" t="s">
        <v>83</v>
      </c>
      <c r="E23" s="39">
        <v>5000</v>
      </c>
      <c r="F23" s="3"/>
      <c r="G23" s="3"/>
      <c r="I23" s="19">
        <v>42951</v>
      </c>
      <c r="J23" s="1" t="s">
        <v>62</v>
      </c>
      <c r="K23" s="5"/>
      <c r="L23" s="20"/>
      <c r="M23" s="20"/>
      <c r="N23" s="5"/>
    </row>
    <row r="24" spans="2:14">
      <c r="B24" s="7">
        <v>13</v>
      </c>
      <c r="C24" s="30" t="s">
        <v>98</v>
      </c>
      <c r="D24" s="1" t="s">
        <v>83</v>
      </c>
      <c r="E24" s="39">
        <v>10000</v>
      </c>
      <c r="F24" s="3"/>
      <c r="G24" s="3"/>
      <c r="I24" s="1"/>
      <c r="J24" s="5"/>
      <c r="K24" s="5"/>
      <c r="L24" s="20"/>
      <c r="M24" s="20"/>
      <c r="N24" s="5"/>
    </row>
    <row r="25" spans="2:14">
      <c r="B25" s="1">
        <v>14</v>
      </c>
      <c r="C25" s="30" t="s">
        <v>121</v>
      </c>
      <c r="D25" s="1" t="s">
        <v>83</v>
      </c>
      <c r="E25" s="39">
        <v>10000</v>
      </c>
      <c r="F25" s="3"/>
      <c r="G25" s="3"/>
      <c r="I25" s="1"/>
      <c r="J25" s="1"/>
      <c r="K25" s="1"/>
      <c r="L25" s="3"/>
      <c r="M25" s="3"/>
      <c r="N25" s="1"/>
    </row>
    <row r="26" spans="2:14">
      <c r="B26" s="1">
        <v>15</v>
      </c>
      <c r="C26" s="30" t="s">
        <v>129</v>
      </c>
      <c r="D26" s="1" t="s">
        <v>130</v>
      </c>
      <c r="E26" s="39"/>
      <c r="F26" s="3">
        <v>35000</v>
      </c>
      <c r="G26" s="3"/>
      <c r="I26" s="1"/>
      <c r="J26" s="1" t="s">
        <v>31</v>
      </c>
      <c r="K26" s="1"/>
      <c r="L26" s="3">
        <v>48210</v>
      </c>
      <c r="M26" s="3">
        <f>L26-M21-M22</f>
        <v>33710</v>
      </c>
      <c r="N26" s="1"/>
    </row>
    <row r="27" spans="2:14">
      <c r="B27" s="7">
        <v>16</v>
      </c>
      <c r="C27" s="29">
        <v>42861</v>
      </c>
      <c r="D27" s="1" t="s">
        <v>131</v>
      </c>
      <c r="E27" s="39"/>
      <c r="F27" s="3">
        <v>12000</v>
      </c>
      <c r="G27" s="3"/>
    </row>
    <row r="28" spans="2:14">
      <c r="B28" s="1">
        <v>17</v>
      </c>
      <c r="C28" s="29">
        <v>42861</v>
      </c>
      <c r="D28" s="1" t="s">
        <v>132</v>
      </c>
      <c r="E28" s="39">
        <v>10000</v>
      </c>
      <c r="F28" s="3"/>
      <c r="G28" s="3"/>
    </row>
    <row r="29" spans="2:14">
      <c r="B29" s="1">
        <v>18</v>
      </c>
      <c r="C29" s="29">
        <v>42861</v>
      </c>
      <c r="D29" s="1" t="s">
        <v>133</v>
      </c>
      <c r="E29" s="39">
        <v>6200</v>
      </c>
      <c r="F29" s="3"/>
      <c r="G29" s="3"/>
    </row>
    <row r="30" spans="2:14">
      <c r="B30" s="7">
        <v>19</v>
      </c>
      <c r="C30" s="29">
        <v>43014</v>
      </c>
      <c r="D30" s="1" t="s">
        <v>132</v>
      </c>
      <c r="E30" s="39">
        <v>4000</v>
      </c>
      <c r="F30" s="3"/>
      <c r="G30" s="3"/>
    </row>
    <row r="31" spans="2:14">
      <c r="B31" s="1">
        <v>20</v>
      </c>
      <c r="C31" s="30" t="s">
        <v>141</v>
      </c>
      <c r="D31" s="1" t="s">
        <v>142</v>
      </c>
      <c r="E31" s="39"/>
      <c r="F31" s="3">
        <v>39000</v>
      </c>
      <c r="G31" s="3"/>
    </row>
    <row r="32" spans="2:14">
      <c r="B32" s="1">
        <v>21</v>
      </c>
      <c r="C32" s="30" t="s">
        <v>141</v>
      </c>
      <c r="D32" s="1" t="s">
        <v>143</v>
      </c>
      <c r="E32" s="39">
        <v>5100</v>
      </c>
      <c r="F32" s="3"/>
      <c r="G32" s="3"/>
    </row>
    <row r="33" spans="2:7">
      <c r="B33" s="7">
        <v>22</v>
      </c>
      <c r="C33" s="30" t="s">
        <v>141</v>
      </c>
      <c r="D33" s="1" t="s">
        <v>144</v>
      </c>
      <c r="E33" s="39">
        <v>10000</v>
      </c>
      <c r="F33" s="3"/>
      <c r="G33" s="3"/>
    </row>
    <row r="34" spans="2:7">
      <c r="B34" s="1">
        <v>23</v>
      </c>
      <c r="C34" s="30"/>
      <c r="D34" s="1"/>
      <c r="E34" s="39"/>
      <c r="F34" s="3"/>
      <c r="G34" s="3"/>
    </row>
    <row r="35" spans="2:7">
      <c r="B35" s="1">
        <v>24</v>
      </c>
      <c r="C35" s="34"/>
      <c r="D35" s="5"/>
      <c r="E35" s="39"/>
      <c r="F35" s="5"/>
      <c r="G35" s="5"/>
    </row>
    <row r="36" spans="2:7">
      <c r="B36" s="7">
        <v>25</v>
      </c>
      <c r="C36" s="34"/>
      <c r="D36" s="5"/>
      <c r="E36" s="39"/>
      <c r="F36" s="5"/>
      <c r="G36" s="5"/>
    </row>
    <row r="37" spans="2:7">
      <c r="B37" s="1">
        <v>26</v>
      </c>
      <c r="C37" s="34"/>
      <c r="D37" s="5"/>
      <c r="E37" s="39"/>
      <c r="F37" s="5"/>
      <c r="G37" s="5"/>
    </row>
    <row r="38" spans="2:7">
      <c r="B38" s="1">
        <v>27</v>
      </c>
      <c r="C38" s="34"/>
      <c r="D38" s="5"/>
      <c r="E38" s="39"/>
      <c r="F38" s="5"/>
      <c r="G38" s="5"/>
    </row>
    <row r="39" spans="2:7">
      <c r="B39" s="7">
        <v>28</v>
      </c>
      <c r="C39" s="34"/>
      <c r="D39" s="5"/>
      <c r="E39" s="39"/>
      <c r="F39" s="5"/>
      <c r="G39" s="5"/>
    </row>
    <row r="40" spans="2:7">
      <c r="B40" s="1">
        <v>29</v>
      </c>
      <c r="C40" s="34"/>
      <c r="D40" s="5"/>
      <c r="E40" s="39"/>
      <c r="F40" s="5"/>
      <c r="G40" s="5"/>
    </row>
    <row r="41" spans="2:7">
      <c r="B41" s="1">
        <v>30</v>
      </c>
      <c r="C41" s="34"/>
      <c r="D41" s="5"/>
      <c r="E41" s="39"/>
      <c r="F41" s="5"/>
      <c r="G41" s="5"/>
    </row>
    <row r="42" spans="2:7">
      <c r="B42" s="7">
        <v>31</v>
      </c>
      <c r="C42" s="34"/>
      <c r="D42" s="5"/>
      <c r="E42" s="39"/>
      <c r="F42" s="5"/>
      <c r="G42" s="5"/>
    </row>
  </sheetData>
  <mergeCells count="3">
    <mergeCell ref="B5:G7"/>
    <mergeCell ref="B8:G10"/>
    <mergeCell ref="I8:N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7" sqref="L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PASHA SB FSD</vt:lpstr>
      <vt:lpstr>GHAZI KAYS </vt:lpstr>
      <vt:lpstr>UNIQUE ARTS </vt:lpstr>
      <vt:lpstr>KHAAS EMBROIDERY</vt:lpstr>
      <vt:lpstr>MOON ARTS </vt:lpstr>
      <vt:lpstr>NOOR BAGS</vt:lpstr>
      <vt:lpstr>PICTURES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</dc:creator>
  <cp:lastModifiedBy>raza</cp:lastModifiedBy>
  <dcterms:created xsi:type="dcterms:W3CDTF">2017-04-06T10:53:40Z</dcterms:created>
  <dcterms:modified xsi:type="dcterms:W3CDTF">2017-06-13T16:29:21Z</dcterms:modified>
</cp:coreProperties>
</file>